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724"/>
  </bookViews>
  <sheets>
    <sheet name="Cuadro 2 PA" sheetId="36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36" l="1"/>
  <c r="H60" i="36"/>
  <c r="C60" i="36"/>
  <c r="M59" i="36"/>
  <c r="H59" i="36"/>
  <c r="C59" i="36"/>
  <c r="M58" i="36"/>
  <c r="M57" i="36" s="1"/>
  <c r="H58" i="36"/>
  <c r="H57" i="36" s="1"/>
  <c r="C58" i="36"/>
  <c r="P57" i="36"/>
  <c r="O57" i="36"/>
  <c r="N57" i="36"/>
  <c r="L57" i="36"/>
  <c r="K57" i="36"/>
  <c r="J57" i="36"/>
  <c r="I57" i="36"/>
  <c r="G57" i="36"/>
  <c r="F57" i="36"/>
  <c r="E57" i="36"/>
  <c r="D57" i="36"/>
  <c r="C57" i="36"/>
  <c r="M53" i="36"/>
  <c r="H53" i="36"/>
  <c r="C53" i="36"/>
  <c r="M52" i="36"/>
  <c r="H52" i="36"/>
  <c r="C52" i="36"/>
  <c r="C49" i="36" s="1"/>
  <c r="M51" i="36"/>
  <c r="M49" i="36" s="1"/>
  <c r="H51" i="36"/>
  <c r="C51" i="36"/>
  <c r="M50" i="36"/>
  <c r="H50" i="36"/>
  <c r="C50" i="36"/>
  <c r="P49" i="36"/>
  <c r="O49" i="36"/>
  <c r="N49" i="36"/>
  <c r="L49" i="36"/>
  <c r="K49" i="36"/>
  <c r="J49" i="36"/>
  <c r="I49" i="36"/>
  <c r="G49" i="36"/>
  <c r="F49" i="36"/>
  <c r="E49" i="36"/>
  <c r="D49" i="36"/>
  <c r="M48" i="36"/>
  <c r="H48" i="36"/>
  <c r="C48" i="36"/>
  <c r="C44" i="36" s="1"/>
  <c r="M47" i="36"/>
  <c r="M44" i="36" s="1"/>
  <c r="H47" i="36"/>
  <c r="C47" i="36"/>
  <c r="M46" i="36"/>
  <c r="H46" i="36"/>
  <c r="C46" i="36"/>
  <c r="M45" i="36"/>
  <c r="H45" i="36"/>
  <c r="H44" i="36" s="1"/>
  <c r="C45" i="36"/>
  <c r="P44" i="36"/>
  <c r="O44" i="36"/>
  <c r="N44" i="36"/>
  <c r="L44" i="36"/>
  <c r="K44" i="36"/>
  <c r="J44" i="36"/>
  <c r="I44" i="36"/>
  <c r="G44" i="36"/>
  <c r="F44" i="36"/>
  <c r="E44" i="36"/>
  <c r="D44" i="36"/>
  <c r="M43" i="36"/>
  <c r="M41" i="36" s="1"/>
  <c r="H43" i="36"/>
  <c r="C43" i="36"/>
  <c r="M42" i="36"/>
  <c r="H42" i="36"/>
  <c r="C42" i="36"/>
  <c r="C41" i="36" s="1"/>
  <c r="P41" i="36"/>
  <c r="O41" i="36"/>
  <c r="O34" i="36" s="1"/>
  <c r="N41" i="36"/>
  <c r="L41" i="36"/>
  <c r="K41" i="36"/>
  <c r="K34" i="36" s="1"/>
  <c r="J41" i="36"/>
  <c r="I41" i="36"/>
  <c r="H41" i="36"/>
  <c r="G41" i="36"/>
  <c r="F41" i="36"/>
  <c r="E41" i="36"/>
  <c r="D41" i="36"/>
  <c r="M40" i="36"/>
  <c r="H40" i="36"/>
  <c r="C40" i="36"/>
  <c r="M39" i="36"/>
  <c r="M38" i="36" s="1"/>
  <c r="H39" i="36"/>
  <c r="H38" i="36" s="1"/>
  <c r="C39" i="36"/>
  <c r="C38" i="36" s="1"/>
  <c r="P38" i="36"/>
  <c r="P34" i="36" s="1"/>
  <c r="O38" i="36"/>
  <c r="N38" i="36"/>
  <c r="L38" i="36"/>
  <c r="K38" i="36"/>
  <c r="J38" i="36"/>
  <c r="I38" i="36"/>
  <c r="G38" i="36"/>
  <c r="G34" i="36" s="1"/>
  <c r="F38" i="36"/>
  <c r="F34" i="36" s="1"/>
  <c r="E38" i="36"/>
  <c r="E34" i="36" s="1"/>
  <c r="D38" i="36"/>
  <c r="D34" i="36" s="1"/>
  <c r="M37" i="36"/>
  <c r="H37" i="36"/>
  <c r="C37" i="36"/>
  <c r="M36" i="36"/>
  <c r="H36" i="36"/>
  <c r="H35" i="36" s="1"/>
  <c r="C36" i="36"/>
  <c r="P35" i="36"/>
  <c r="O35" i="36"/>
  <c r="N35" i="36"/>
  <c r="M35" i="36"/>
  <c r="L35" i="36"/>
  <c r="K35" i="36"/>
  <c r="J35" i="36"/>
  <c r="J34" i="36" s="1"/>
  <c r="I35" i="36"/>
  <c r="I34" i="36" s="1"/>
  <c r="G35" i="36"/>
  <c r="F35" i="36"/>
  <c r="E35" i="36"/>
  <c r="D35" i="36"/>
  <c r="C35" i="36"/>
  <c r="N34" i="36"/>
  <c r="M32" i="36"/>
  <c r="H32" i="36"/>
  <c r="C32" i="36"/>
  <c r="M31" i="36"/>
  <c r="H31" i="36"/>
  <c r="H30" i="36" s="1"/>
  <c r="C31" i="36"/>
  <c r="P30" i="36"/>
  <c r="O30" i="36"/>
  <c r="N30" i="36"/>
  <c r="M30" i="36"/>
  <c r="L30" i="36"/>
  <c r="K30" i="36"/>
  <c r="J30" i="36"/>
  <c r="I30" i="36"/>
  <c r="G30" i="36"/>
  <c r="F30" i="36"/>
  <c r="E30" i="36"/>
  <c r="D30" i="36"/>
  <c r="C30" i="36"/>
  <c r="P28" i="36"/>
  <c r="O28" i="36"/>
  <c r="N28" i="36"/>
  <c r="M28" i="36"/>
  <c r="L28" i="36"/>
  <c r="K28" i="36"/>
  <c r="J28" i="36"/>
  <c r="I28" i="36"/>
  <c r="G28" i="36"/>
  <c r="F28" i="36"/>
  <c r="E28" i="36"/>
  <c r="D28" i="36"/>
  <c r="M27" i="36"/>
  <c r="H27" i="36"/>
  <c r="C27" i="36"/>
  <c r="M26" i="36"/>
  <c r="H26" i="36"/>
  <c r="H28" i="36" s="1"/>
  <c r="C26" i="36"/>
  <c r="C28" i="36" s="1"/>
  <c r="P24" i="36"/>
  <c r="O24" i="36"/>
  <c r="N24" i="36"/>
  <c r="L24" i="36"/>
  <c r="K24" i="36"/>
  <c r="J24" i="36"/>
  <c r="I24" i="36"/>
  <c r="G24" i="36"/>
  <c r="F24" i="36"/>
  <c r="E24" i="36"/>
  <c r="D24" i="36"/>
  <c r="C24" i="36"/>
  <c r="M23" i="36"/>
  <c r="H23" i="36"/>
  <c r="H24" i="36" s="1"/>
  <c r="C23" i="36"/>
  <c r="M22" i="36"/>
  <c r="M24" i="36" s="1"/>
  <c r="H22" i="36"/>
  <c r="C22" i="36"/>
  <c r="K21" i="36"/>
  <c r="K25" i="36" s="1"/>
  <c r="J21" i="36"/>
  <c r="J25" i="36" s="1"/>
  <c r="P20" i="36"/>
  <c r="O20" i="36"/>
  <c r="N20" i="36"/>
  <c r="L20" i="36"/>
  <c r="L21" i="36" s="1"/>
  <c r="L25" i="36" s="1"/>
  <c r="K20" i="36"/>
  <c r="J20" i="36"/>
  <c r="I20" i="36"/>
  <c r="G20" i="36"/>
  <c r="F20" i="36"/>
  <c r="E20" i="36"/>
  <c r="D20" i="36"/>
  <c r="M19" i="36"/>
  <c r="M20" i="36" s="1"/>
  <c r="H19" i="36"/>
  <c r="C19" i="36"/>
  <c r="M18" i="36"/>
  <c r="H18" i="36"/>
  <c r="H20" i="36" s="1"/>
  <c r="C18" i="36"/>
  <c r="C20" i="36" s="1"/>
  <c r="P17" i="36"/>
  <c r="P21" i="36" s="1"/>
  <c r="P25" i="36" s="1"/>
  <c r="O17" i="36"/>
  <c r="N17" i="36"/>
  <c r="N21" i="36" s="1"/>
  <c r="N25" i="36" s="1"/>
  <c r="L17" i="36"/>
  <c r="K17" i="36"/>
  <c r="J17" i="36"/>
  <c r="I17" i="36"/>
  <c r="I21" i="36" s="1"/>
  <c r="I25" i="36" s="1"/>
  <c r="H17" i="36"/>
  <c r="G17" i="36"/>
  <c r="G21" i="36" s="1"/>
  <c r="G25" i="36" s="1"/>
  <c r="F17" i="36"/>
  <c r="F21" i="36" s="1"/>
  <c r="F25" i="36" s="1"/>
  <c r="E17" i="36"/>
  <c r="E21" i="36" s="1"/>
  <c r="E25" i="36" s="1"/>
  <c r="D17" i="36"/>
  <c r="D21" i="36" s="1"/>
  <c r="D25" i="36" s="1"/>
  <c r="M16" i="36"/>
  <c r="H16" i="36"/>
  <c r="C16" i="36"/>
  <c r="M15" i="36"/>
  <c r="M17" i="36" s="1"/>
  <c r="H15" i="36"/>
  <c r="C15" i="36"/>
  <c r="C17" i="36" s="1"/>
  <c r="C21" i="36" s="1"/>
  <c r="C25" i="36" s="1"/>
  <c r="M21" i="36" l="1"/>
  <c r="M25" i="36" s="1"/>
  <c r="M29" i="36" s="1"/>
  <c r="O21" i="36"/>
  <c r="O25" i="36" s="1"/>
  <c r="O14" i="36" s="1"/>
  <c r="O33" i="36" s="1"/>
  <c r="O54" i="36" s="1"/>
  <c r="L34" i="36"/>
  <c r="H49" i="36"/>
  <c r="H34" i="36" s="1"/>
  <c r="N14" i="36"/>
  <c r="N33" i="36" s="1"/>
  <c r="N54" i="36" s="1"/>
  <c r="N29" i="36"/>
  <c r="P14" i="36"/>
  <c r="P33" i="36" s="1"/>
  <c r="P54" i="36" s="1"/>
  <c r="P29" i="36"/>
  <c r="C34" i="36"/>
  <c r="D14" i="36"/>
  <c r="D33" i="36" s="1"/>
  <c r="D54" i="36" s="1"/>
  <c r="D29" i="36"/>
  <c r="E14" i="36"/>
  <c r="E33" i="36" s="1"/>
  <c r="E54" i="36" s="1"/>
  <c r="E29" i="36"/>
  <c r="L29" i="36"/>
  <c r="L14" i="36"/>
  <c r="L33" i="36" s="1"/>
  <c r="C14" i="36"/>
  <c r="C33" i="36" s="1"/>
  <c r="C29" i="36"/>
  <c r="M14" i="36"/>
  <c r="M33" i="36" s="1"/>
  <c r="F29" i="36"/>
  <c r="F14" i="36"/>
  <c r="F33" i="36" s="1"/>
  <c r="F54" i="36" s="1"/>
  <c r="M34" i="36"/>
  <c r="G29" i="36"/>
  <c r="G14" i="36"/>
  <c r="G33" i="36" s="1"/>
  <c r="G54" i="36" s="1"/>
  <c r="J29" i="36"/>
  <c r="J14" i="36"/>
  <c r="J33" i="36" s="1"/>
  <c r="J54" i="36" s="1"/>
  <c r="K29" i="36"/>
  <c r="K14" i="36"/>
  <c r="K33" i="36" s="1"/>
  <c r="K54" i="36" s="1"/>
  <c r="H21" i="36"/>
  <c r="H25" i="36" s="1"/>
  <c r="I29" i="36"/>
  <c r="I14" i="36"/>
  <c r="I33" i="36" s="1"/>
  <c r="I54" i="36" s="1"/>
  <c r="O29" i="36" l="1"/>
  <c r="L54" i="36"/>
  <c r="J55" i="36"/>
  <c r="J56" i="36" s="1"/>
  <c r="G55" i="36"/>
  <c r="G56" i="36"/>
  <c r="E55" i="36"/>
  <c r="E56" i="36" s="1"/>
  <c r="D55" i="36"/>
  <c r="D56" i="36"/>
  <c r="F55" i="36"/>
  <c r="F56" i="36"/>
  <c r="I55" i="36"/>
  <c r="I56" i="36" s="1"/>
  <c r="M54" i="36"/>
  <c r="P55" i="36"/>
  <c r="P56" i="36" s="1"/>
  <c r="H29" i="36"/>
  <c r="H14" i="36"/>
  <c r="H33" i="36" s="1"/>
  <c r="H54" i="36" s="1"/>
  <c r="O55" i="36"/>
  <c r="O56" i="36" s="1"/>
  <c r="K56" i="36"/>
  <c r="K55" i="36"/>
  <c r="C54" i="36"/>
  <c r="L55" i="36"/>
  <c r="L56" i="36" s="1"/>
  <c r="N55" i="36"/>
  <c r="N56" i="36" s="1"/>
  <c r="H55" i="36" l="1"/>
  <c r="H56" i="36" s="1"/>
  <c r="C55" i="36"/>
  <c r="C56" i="36" s="1"/>
  <c r="M55" i="36"/>
  <c r="M56" i="36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<sst xmlns="http://schemas.openxmlformats.org/spreadsheetml/2006/main" count="89" uniqueCount="71">
  <si>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</si>
  <si>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</si>
  <si>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</si>
  <si>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</si>
  <si>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</si>
  <si>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</si>
  <si>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</si>
  <si>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</si>
  <si>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</si>
  <si>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</si>
  <si>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</si>
  <si>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</si>
  <si>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</si>
  <si>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</si>
  <si>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</si>
  <si>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</si>
  <si>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</si>
  <si>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</si>
  <si>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</si>
  <si>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</si>
  <si>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</si>
  <si>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</si>
  <si>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</si>
  <si>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</si>
  <si>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</si>
  <si>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</si>
  <si>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</si>
  <si>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</si>
  <si>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</si>
  <si>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</si>
  <si>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</si>
  <si>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</si>
  <si>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</si>
  <si>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</si>
  <si>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</si>
  <si>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</si>
  <si>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</si>
  <si>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</si>
  <si>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</si>
  <si>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</si>
  <si>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</si>
  <si>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</si>
  <si>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</si>
  <si>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</si>
  <si>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</si>
  <si>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</si>
  <si>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</si>
  <si>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</si>
  <si>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</si>
  <si>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</si>
  <si>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</si>
  <si>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</si>
  <si>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</si>
  <si>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</si>
  <si>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</si>
  <si>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</si>
  <si>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</si>
  <si>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</si>
  <si>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</si>
  <si>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</si>
  <si>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</si>
  <si>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</si>
  <si>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</si>
  <si>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</si>
  <si>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</si>
  <si>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</si>
  <si>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</si>
  <si>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</si>
  <si>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</si>
  <si>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SEGÚN PARTIDA: AÑOS 2020-21 Y ENERO A SEPTIEMBRE 2022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</si>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</sst>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9" xfId="0" applyNumberFormat="1" applyFont="1" applyFill="1" applyBorder="1" applyAlignment="1" applyProtection="1">
      <alignment horizontal="left"/>
    </xf>
    <xf numFmtId="0" fontId="2" fillId="0" borderId="0" xfId="0" applyNumberFormat="1" applyFont="1" applyFill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60.7109375" style="39" customWidth="1"/>
    <col min="3" max="3" width="10.7109375" style="16" customWidth="1"/>
    <col min="4" max="7" width="8.7109375" style="16" customWidth="1"/>
    <col min="8" max="8" width="12.28515625" style="16" customWidth="1"/>
    <col min="9" max="12" width="11.7109375" style="16" customWidth="1"/>
    <col min="13" max="13" width="12.28515625" style="16" customWidth="1"/>
    <col min="14" max="16" width="11.7109375" style="16" customWidth="1"/>
    <col min="17" max="17" width="6.7109375" style="16" customWidth="1"/>
    <col min="18" max="16384" width="9.140625" style="16"/>
  </cols>
  <sheetData>
    <row r="1" spans="1:17" ht="12.75" customHeight="1" x14ac:dyDescent="0.2">
      <c r="A1" s="70" t="s">
        <v>12</v>
      </c>
      <c r="B1" s="70"/>
      <c r="C1" s="70"/>
      <c r="D1" s="70"/>
      <c r="E1" s="70"/>
      <c r="F1" s="70"/>
      <c r="G1" s="70"/>
      <c r="H1" s="71" t="s">
        <v>12</v>
      </c>
      <c r="I1" s="71"/>
      <c r="J1" s="71"/>
      <c r="K1" s="71"/>
      <c r="L1" s="71"/>
      <c r="M1" s="71"/>
      <c r="N1" s="71"/>
      <c r="O1" s="71"/>
      <c r="P1" s="71"/>
      <c r="Q1" s="71"/>
    </row>
    <row r="2" spans="1:17" ht="12.75" customHeight="1" x14ac:dyDescent="0.2">
      <c r="A2" s="72" t="s">
        <v>13</v>
      </c>
      <c r="B2" s="72"/>
      <c r="C2" s="72"/>
      <c r="D2" s="72"/>
      <c r="E2" s="72"/>
      <c r="F2" s="72"/>
      <c r="G2" s="72"/>
      <c r="H2" s="73" t="s">
        <v>13</v>
      </c>
      <c r="I2" s="73"/>
      <c r="J2" s="73"/>
      <c r="K2" s="73"/>
      <c r="L2" s="73"/>
      <c r="M2" s="73"/>
      <c r="N2" s="73"/>
      <c r="O2" s="73"/>
      <c r="P2" s="73"/>
      <c r="Q2" s="73"/>
    </row>
    <row r="3" spans="1:17" ht="12.75" customHeight="1" x14ac:dyDescent="0.2">
      <c r="A3" s="70" t="s">
        <v>14</v>
      </c>
      <c r="B3" s="70"/>
      <c r="C3" s="70"/>
      <c r="D3" s="70"/>
      <c r="E3" s="70"/>
      <c r="F3" s="70"/>
      <c r="G3" s="70"/>
      <c r="H3" s="70" t="s">
        <v>14</v>
      </c>
      <c r="I3" s="70"/>
      <c r="J3" s="70"/>
      <c r="K3" s="70"/>
      <c r="L3" s="70"/>
      <c r="M3" s="70"/>
      <c r="N3" s="70"/>
      <c r="O3" s="70"/>
      <c r="P3" s="70"/>
      <c r="Q3" s="70"/>
    </row>
    <row r="4" spans="1:17" ht="6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</row>
    <row r="5" spans="1:17" s="21" customFormat="1" ht="12.75" customHeight="1" x14ac:dyDescent="0.2">
      <c r="A5" s="19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0" t="s">
        <v>0</v>
      </c>
    </row>
    <row r="6" spans="1:17" s="21" customFormat="1" ht="12.75" customHeight="1" x14ac:dyDescent="0.2">
      <c r="A6" s="9" t="s">
        <v>69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0" t="s">
        <v>69</v>
      </c>
    </row>
    <row r="7" spans="1:17" ht="6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4.1" customHeight="1" x14ac:dyDescent="0.2">
      <c r="A8" s="42" t="s">
        <v>52</v>
      </c>
      <c r="B8" s="22"/>
      <c r="C8" s="45" t="s">
        <v>1</v>
      </c>
      <c r="D8" s="46"/>
      <c r="E8" s="46"/>
      <c r="F8" s="46"/>
      <c r="G8" s="47"/>
      <c r="H8" s="45" t="s">
        <v>1</v>
      </c>
      <c r="I8" s="46"/>
      <c r="J8" s="46"/>
      <c r="K8" s="46"/>
      <c r="L8" s="46"/>
      <c r="M8" s="46"/>
      <c r="N8" s="46"/>
      <c r="O8" s="46"/>
      <c r="P8" s="47"/>
      <c r="Q8" s="48" t="s">
        <v>52</v>
      </c>
    </row>
    <row r="9" spans="1:17" ht="14.1" customHeight="1" x14ac:dyDescent="0.2">
      <c r="A9" s="43"/>
      <c r="B9" s="23"/>
      <c r="C9" s="51" t="s">
        <v>57</v>
      </c>
      <c r="D9" s="52"/>
      <c r="E9" s="52"/>
      <c r="F9" s="52"/>
      <c r="G9" s="53"/>
      <c r="H9" s="51" t="s">
        <v>57</v>
      </c>
      <c r="I9" s="52"/>
      <c r="J9" s="52"/>
      <c r="K9" s="52"/>
      <c r="L9" s="52"/>
      <c r="M9" s="52"/>
      <c r="N9" s="52"/>
      <c r="O9" s="52"/>
      <c r="P9" s="53"/>
      <c r="Q9" s="49"/>
    </row>
    <row r="10" spans="1:17" ht="14.1" customHeight="1" x14ac:dyDescent="0.2">
      <c r="A10" s="43"/>
      <c r="B10" s="24" t="s">
        <v>2</v>
      </c>
      <c r="C10" s="51" t="s">
        <v>53</v>
      </c>
      <c r="D10" s="52"/>
      <c r="E10" s="52"/>
      <c r="F10" s="52"/>
      <c r="G10" s="53"/>
      <c r="H10" s="54" t="s">
        <v>55</v>
      </c>
      <c r="I10" s="55"/>
      <c r="J10" s="55"/>
      <c r="K10" s="55"/>
      <c r="L10" s="56"/>
      <c r="M10" s="57" t="s">
        <v>56</v>
      </c>
      <c r="N10" s="58"/>
      <c r="O10" s="58"/>
      <c r="P10" s="59"/>
      <c r="Q10" s="49"/>
    </row>
    <row r="11" spans="1:17" ht="14.1" customHeight="1" x14ac:dyDescent="0.2">
      <c r="A11" s="43"/>
      <c r="B11" s="23"/>
      <c r="C11" s="60" t="s">
        <v>3</v>
      </c>
      <c r="D11" s="62" t="s">
        <v>4</v>
      </c>
      <c r="E11" s="63"/>
      <c r="F11" s="63"/>
      <c r="G11" s="64"/>
      <c r="H11" s="60" t="s">
        <v>3</v>
      </c>
      <c r="I11" s="65" t="s">
        <v>4</v>
      </c>
      <c r="J11" s="66"/>
      <c r="K11" s="66"/>
      <c r="L11" s="67"/>
      <c r="M11" s="68" t="s">
        <v>70</v>
      </c>
      <c r="N11" s="65" t="s">
        <v>4</v>
      </c>
      <c r="O11" s="66"/>
      <c r="P11" s="67"/>
      <c r="Q11" s="49"/>
    </row>
    <row r="12" spans="1:17" ht="14.1" customHeight="1" x14ac:dyDescent="0.2">
      <c r="A12" s="44"/>
      <c r="B12" s="25"/>
      <c r="C12" s="61"/>
      <c r="D12" s="1" t="s">
        <v>5</v>
      </c>
      <c r="E12" s="1" t="s">
        <v>6</v>
      </c>
      <c r="F12" s="1" t="s">
        <v>7</v>
      </c>
      <c r="G12" s="1" t="s">
        <v>8</v>
      </c>
      <c r="H12" s="61"/>
      <c r="I12" s="1" t="s">
        <v>5</v>
      </c>
      <c r="J12" s="1" t="s">
        <v>6</v>
      </c>
      <c r="K12" s="1" t="s">
        <v>7</v>
      </c>
      <c r="L12" s="1" t="s">
        <v>8</v>
      </c>
      <c r="M12" s="69"/>
      <c r="N12" s="26" t="s">
        <v>5</v>
      </c>
      <c r="O12" s="26" t="s">
        <v>6</v>
      </c>
      <c r="P12" s="26" t="s">
        <v>7</v>
      </c>
      <c r="Q12" s="50"/>
    </row>
    <row r="13" spans="1:17" ht="6" customHeight="1" x14ac:dyDescent="0.2">
      <c r="A13" s="27"/>
      <c r="B13" s="28"/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1"/>
    </row>
    <row r="14" spans="1:17" ht="12.75" customHeight="1" x14ac:dyDescent="0.2">
      <c r="A14" s="32">
        <v>1</v>
      </c>
      <c r="B14" s="15" t="s">
        <v>15</v>
      </c>
      <c r="C14" s="33">
        <f>C25+C26+C27</f>
        <v>-189.25424910999971</v>
      </c>
      <c r="D14" s="33">
        <f t="shared" ref="D14:G14" si="0">D25+D26+D27</f>
        <v>-4.7049200200014525</v>
      </c>
      <c r="E14" s="33">
        <f t="shared" si="0"/>
        <v>-30.681223090000799</v>
      </c>
      <c r="F14" s="33">
        <f t="shared" si="0"/>
        <v>-362.7244545499999</v>
      </c>
      <c r="G14" s="33">
        <f t="shared" si="0"/>
        <v>208.85634855000174</v>
      </c>
      <c r="H14" s="33">
        <f>H25+H26+H27</f>
        <v>-2050.6664727499974</v>
      </c>
      <c r="I14" s="33">
        <f t="shared" ref="I14:L14" si="1">I25+I26+I27</f>
        <v>-371.98541523999904</v>
      </c>
      <c r="J14" s="33">
        <f t="shared" si="1"/>
        <v>-322.77652803000024</v>
      </c>
      <c r="K14" s="33">
        <f t="shared" si="1"/>
        <v>-657.98702026999956</v>
      </c>
      <c r="L14" s="33">
        <f t="shared" si="1"/>
        <v>-697.91750920999948</v>
      </c>
      <c r="M14" s="33">
        <f>M25+M26+M27</f>
        <v>-3535.077423650001</v>
      </c>
      <c r="N14" s="33">
        <f t="shared" ref="N14:P14" si="2">N25+N26+N27</f>
        <v>-688.60441852000145</v>
      </c>
      <c r="O14" s="33">
        <f t="shared" si="2"/>
        <v>133.0299575899997</v>
      </c>
      <c r="P14" s="33">
        <f t="shared" si="2"/>
        <v>-2979.5029627199983</v>
      </c>
      <c r="Q14" s="34">
        <v>1</v>
      </c>
    </row>
    <row r="15" spans="1:17" ht="12.75" customHeight="1" x14ac:dyDescent="0.2">
      <c r="A15" s="32">
        <v>2</v>
      </c>
      <c r="B15" s="15" t="s">
        <v>59</v>
      </c>
      <c r="C15" s="2">
        <f>D15+E15+F15+G15</f>
        <v>10211.917766550001</v>
      </c>
      <c r="D15" s="2">
        <v>2699.3968941000003</v>
      </c>
      <c r="E15" s="2">
        <v>1789.1849896199999</v>
      </c>
      <c r="F15" s="2">
        <v>2815.42988268</v>
      </c>
      <c r="G15" s="2">
        <v>2907.9060001500006</v>
      </c>
      <c r="H15" s="2">
        <f>I15+J15+K15+L15</f>
        <v>14862.01388887</v>
      </c>
      <c r="I15" s="2">
        <v>3391.7247333600003</v>
      </c>
      <c r="J15" s="2">
        <v>3408.07343451</v>
      </c>
      <c r="K15" s="2">
        <v>3759.1324859300003</v>
      </c>
      <c r="L15" s="2">
        <v>4303.0832350700002</v>
      </c>
      <c r="M15" s="2">
        <f>N15+O15+P15</f>
        <v>13714.478210860001</v>
      </c>
      <c r="N15" s="2">
        <v>4342.5371127899998</v>
      </c>
      <c r="O15" s="2">
        <v>4610.0730898499996</v>
      </c>
      <c r="P15" s="2">
        <v>4761.8680082200008</v>
      </c>
      <c r="Q15" s="34">
        <v>2</v>
      </c>
    </row>
    <row r="16" spans="1:17" ht="12.75" customHeight="1" x14ac:dyDescent="0.2">
      <c r="A16" s="32">
        <v>3</v>
      </c>
      <c r="B16" s="15" t="s">
        <v>60</v>
      </c>
      <c r="C16" s="2">
        <f>D16+E16+F16+G16</f>
        <v>-14406.71270326</v>
      </c>
      <c r="D16" s="2">
        <v>-3989.0443193300007</v>
      </c>
      <c r="E16" s="2">
        <v>-3036.2472712200006</v>
      </c>
      <c r="F16" s="2">
        <v>-3517.9235566099997</v>
      </c>
      <c r="G16" s="2">
        <v>-3863.4975560999997</v>
      </c>
      <c r="H16" s="2">
        <f>I16+J16+K16+L16</f>
        <v>-20285.171526539998</v>
      </c>
      <c r="I16" s="2">
        <v>-4253.8129991499991</v>
      </c>
      <c r="J16" s="2">
        <v>-4672.5602362600002</v>
      </c>
      <c r="K16" s="2">
        <v>-5328.73138096</v>
      </c>
      <c r="L16" s="2">
        <v>-6030.0669101699996</v>
      </c>
      <c r="M16" s="2">
        <f>N16+O16+P16</f>
        <v>-23097.666163950002</v>
      </c>
      <c r="N16" s="2">
        <v>-6509.3526129000011</v>
      </c>
      <c r="O16" s="2">
        <v>-6823.85154547</v>
      </c>
      <c r="P16" s="2">
        <v>-9764.4620055799987</v>
      </c>
      <c r="Q16" s="34">
        <v>3</v>
      </c>
    </row>
    <row r="17" spans="1:17" ht="12.75" customHeight="1" x14ac:dyDescent="0.2">
      <c r="A17" s="32">
        <v>4</v>
      </c>
      <c r="B17" s="15" t="s">
        <v>16</v>
      </c>
      <c r="C17" s="33">
        <f>C15+C16</f>
        <v>-4194.7949367099991</v>
      </c>
      <c r="D17" s="33">
        <f t="shared" ref="D17:G17" si="3">D15+D16</f>
        <v>-1289.6474252300004</v>
      </c>
      <c r="E17" s="33">
        <f t="shared" si="3"/>
        <v>-1247.0622816000007</v>
      </c>
      <c r="F17" s="33">
        <f t="shared" si="3"/>
        <v>-702.49367392999966</v>
      </c>
      <c r="G17" s="33">
        <f t="shared" si="3"/>
        <v>-955.59155594999902</v>
      </c>
      <c r="H17" s="33">
        <f>H15+H16</f>
        <v>-5423.1576376699977</v>
      </c>
      <c r="I17" s="33">
        <f t="shared" ref="I17:L17" si="4">I15+I16</f>
        <v>-862.08826578999879</v>
      </c>
      <c r="J17" s="33">
        <f t="shared" si="4"/>
        <v>-1264.4868017500003</v>
      </c>
      <c r="K17" s="33">
        <f t="shared" si="4"/>
        <v>-1569.5988950299998</v>
      </c>
      <c r="L17" s="33">
        <f t="shared" si="4"/>
        <v>-1726.9836750999993</v>
      </c>
      <c r="M17" s="33">
        <f>M15+M16</f>
        <v>-9383.1879530900005</v>
      </c>
      <c r="N17" s="33">
        <f t="shared" ref="N17:P17" si="5">N15+N16</f>
        <v>-2166.8155001100013</v>
      </c>
      <c r="O17" s="33">
        <f t="shared" si="5"/>
        <v>-2213.7784556200004</v>
      </c>
      <c r="P17" s="33">
        <f t="shared" si="5"/>
        <v>-5002.593997359998</v>
      </c>
      <c r="Q17" s="34">
        <v>4</v>
      </c>
    </row>
    <row r="18" spans="1:17" ht="12.75" customHeight="1" x14ac:dyDescent="0.2">
      <c r="A18" s="32">
        <v>5</v>
      </c>
      <c r="B18" s="15" t="s">
        <v>61</v>
      </c>
      <c r="C18" s="2">
        <f>D18+E18+F18+G18</f>
        <v>8997.2715884499994</v>
      </c>
      <c r="D18" s="2">
        <v>3370.6734328599991</v>
      </c>
      <c r="E18" s="2">
        <v>1618.9435099899999</v>
      </c>
      <c r="F18" s="2">
        <v>1736.8128999899998</v>
      </c>
      <c r="G18" s="2">
        <v>2270.8417456100005</v>
      </c>
      <c r="H18" s="2">
        <f>I18+J18+K18+L18</f>
        <v>12021.529647150001</v>
      </c>
      <c r="I18" s="2">
        <v>2453.8254480699998</v>
      </c>
      <c r="J18" s="2">
        <v>2777.3064052500004</v>
      </c>
      <c r="K18" s="2">
        <v>3313.2962375300003</v>
      </c>
      <c r="L18" s="2">
        <v>3477.1015563000001</v>
      </c>
      <c r="M18" s="2">
        <f t="shared" ref="M18:M19" si="6">N18+O18+P18</f>
        <v>12601.073904649998</v>
      </c>
      <c r="N18" s="2">
        <v>3926.5949067499996</v>
      </c>
      <c r="O18" s="2">
        <v>4438.9325093899997</v>
      </c>
      <c r="P18" s="2">
        <v>4235.5464885099991</v>
      </c>
      <c r="Q18" s="34">
        <v>5</v>
      </c>
    </row>
    <row r="19" spans="1:17" ht="12.75" customHeight="1" x14ac:dyDescent="0.2">
      <c r="A19" s="32">
        <v>6</v>
      </c>
      <c r="B19" s="15" t="s">
        <v>62</v>
      </c>
      <c r="C19" s="2">
        <f>D19+E19+F19+G19</f>
        <v>-3088.1911310200003</v>
      </c>
      <c r="D19" s="2">
        <v>-1164.3298240000001</v>
      </c>
      <c r="E19" s="2">
        <v>-439.92298726000001</v>
      </c>
      <c r="F19" s="2">
        <v>-704.72156074999998</v>
      </c>
      <c r="G19" s="2">
        <v>-779.21675900999992</v>
      </c>
      <c r="H19" s="2">
        <f>I19+J19+K19+L19</f>
        <v>-3996.3078335400005</v>
      </c>
      <c r="I19" s="2">
        <v>-832.74550074999991</v>
      </c>
      <c r="J19" s="2">
        <v>-914.58743256000025</v>
      </c>
      <c r="K19" s="2">
        <v>-1028.46044839</v>
      </c>
      <c r="L19" s="2">
        <v>-1220.51445184</v>
      </c>
      <c r="M19" s="2">
        <f t="shared" si="6"/>
        <v>-3982.8700584999992</v>
      </c>
      <c r="N19" s="2">
        <v>-1310.9057535899997</v>
      </c>
      <c r="O19" s="2">
        <v>-1289.8267089399999</v>
      </c>
      <c r="P19" s="2">
        <v>-1382.1375959699994</v>
      </c>
      <c r="Q19" s="34">
        <v>6</v>
      </c>
    </row>
    <row r="20" spans="1:17" ht="12.75" customHeight="1" x14ac:dyDescent="0.2">
      <c r="A20" s="32">
        <v>7</v>
      </c>
      <c r="B20" s="15" t="s">
        <v>17</v>
      </c>
      <c r="C20" s="33">
        <f>C18+C19</f>
        <v>5909.0804574299991</v>
      </c>
      <c r="D20" s="33">
        <f t="shared" ref="D20:G20" si="7">D18+D19</f>
        <v>2206.3436088599992</v>
      </c>
      <c r="E20" s="33">
        <f t="shared" si="7"/>
        <v>1179.0205227299998</v>
      </c>
      <c r="F20" s="33">
        <f t="shared" si="7"/>
        <v>1032.0913392399998</v>
      </c>
      <c r="G20" s="33">
        <f t="shared" si="7"/>
        <v>1491.6249866000007</v>
      </c>
      <c r="H20" s="33">
        <f>H18+H19</f>
        <v>8025.22181361</v>
      </c>
      <c r="I20" s="33">
        <f t="shared" ref="I20:L20" si="8">I18+I19</f>
        <v>1621.07994732</v>
      </c>
      <c r="J20" s="33">
        <f t="shared" si="8"/>
        <v>1862.7189726900001</v>
      </c>
      <c r="K20" s="33">
        <f t="shared" si="8"/>
        <v>2284.8357891400001</v>
      </c>
      <c r="L20" s="33">
        <f t="shared" si="8"/>
        <v>2256.5871044599999</v>
      </c>
      <c r="M20" s="33">
        <f>M18+M19</f>
        <v>8618.2038461499997</v>
      </c>
      <c r="N20" s="33">
        <f t="shared" ref="N20:P20" si="9">N18+N19</f>
        <v>2615.6891531599999</v>
      </c>
      <c r="O20" s="33">
        <f t="shared" si="9"/>
        <v>3149.1058004500001</v>
      </c>
      <c r="P20" s="33">
        <f t="shared" si="9"/>
        <v>2853.4088925399997</v>
      </c>
      <c r="Q20" s="34">
        <v>7</v>
      </c>
    </row>
    <row r="21" spans="1:17" ht="12.75" customHeight="1" x14ac:dyDescent="0.2">
      <c r="A21" s="32">
        <v>8</v>
      </c>
      <c r="B21" s="15" t="s">
        <v>18</v>
      </c>
      <c r="C21" s="33">
        <f t="shared" ref="C21:P21" si="10">C17+C20</f>
        <v>1714.28552072</v>
      </c>
      <c r="D21" s="33">
        <f t="shared" si="10"/>
        <v>916.69618362999881</v>
      </c>
      <c r="E21" s="33">
        <f t="shared" si="10"/>
        <v>-68.041758870000876</v>
      </c>
      <c r="F21" s="33">
        <f t="shared" si="10"/>
        <v>329.59766531000014</v>
      </c>
      <c r="G21" s="33">
        <f t="shared" si="10"/>
        <v>536.03343065000172</v>
      </c>
      <c r="H21" s="33">
        <f t="shared" si="10"/>
        <v>2602.0641759400023</v>
      </c>
      <c r="I21" s="33">
        <f t="shared" si="10"/>
        <v>758.99168153000119</v>
      </c>
      <c r="J21" s="33">
        <f t="shared" si="10"/>
        <v>598.23217093999983</v>
      </c>
      <c r="K21" s="33">
        <f t="shared" si="10"/>
        <v>715.23689411000032</v>
      </c>
      <c r="L21" s="33">
        <f t="shared" si="10"/>
        <v>529.60342936000052</v>
      </c>
      <c r="M21" s="33">
        <f t="shared" si="10"/>
        <v>-764.98410694000086</v>
      </c>
      <c r="N21" s="33">
        <f t="shared" si="10"/>
        <v>448.87365304999867</v>
      </c>
      <c r="O21" s="33">
        <f t="shared" si="10"/>
        <v>935.32734482999967</v>
      </c>
      <c r="P21" s="33">
        <f t="shared" si="10"/>
        <v>-2149.1851048199983</v>
      </c>
      <c r="Q21" s="34">
        <v>8</v>
      </c>
    </row>
    <row r="22" spans="1:17" ht="12.75" customHeight="1" x14ac:dyDescent="0.2">
      <c r="A22" s="32">
        <v>9</v>
      </c>
      <c r="B22" s="15" t="s">
        <v>63</v>
      </c>
      <c r="C22" s="2">
        <f>D22+E22+F22+G22</f>
        <v>1576.1876012299999</v>
      </c>
      <c r="D22" s="2">
        <v>568.13329794999981</v>
      </c>
      <c r="E22" s="2">
        <v>389.86792763000005</v>
      </c>
      <c r="F22" s="2">
        <v>320.50862512999998</v>
      </c>
      <c r="G22" s="2">
        <v>297.67775052000002</v>
      </c>
      <c r="H22" s="2">
        <f>I22+J22+K22+L22</f>
        <v>1223.5721725399999</v>
      </c>
      <c r="I22" s="2">
        <v>376.14124516000004</v>
      </c>
      <c r="J22" s="2">
        <v>267.44602082</v>
      </c>
      <c r="K22" s="2">
        <v>283.96277341999996</v>
      </c>
      <c r="L22" s="2">
        <v>296.02213313999999</v>
      </c>
      <c r="M22" s="2">
        <f t="shared" ref="M22:M23" si="11">N22+O22+P22</f>
        <v>1450.47029871</v>
      </c>
      <c r="N22" s="2">
        <v>514.93769894000002</v>
      </c>
      <c r="O22" s="2">
        <v>394.73387911999998</v>
      </c>
      <c r="P22" s="2">
        <v>540.79872065000006</v>
      </c>
      <c r="Q22" s="34">
        <v>9</v>
      </c>
    </row>
    <row r="23" spans="1:17" ht="12.75" customHeight="1" x14ac:dyDescent="0.2">
      <c r="A23" s="32">
        <v>10</v>
      </c>
      <c r="B23" s="15" t="s">
        <v>64</v>
      </c>
      <c r="C23" s="2">
        <f>D23+E23+F23+G23</f>
        <v>-3515.0452934599998</v>
      </c>
      <c r="D23" s="2">
        <v>-1470.7768220400001</v>
      </c>
      <c r="E23" s="2">
        <v>-378.96302087999999</v>
      </c>
      <c r="F23" s="2">
        <v>-1024.58739887</v>
      </c>
      <c r="G23" s="2">
        <v>-640.71805167000002</v>
      </c>
      <c r="H23" s="2">
        <f>I23+J23+K23+L23</f>
        <v>-6058.0365673999995</v>
      </c>
      <c r="I23" s="2">
        <v>-1522.0476625800002</v>
      </c>
      <c r="J23" s="2">
        <v>-1213.2312051600002</v>
      </c>
      <c r="K23" s="2">
        <v>-1702.0112321399997</v>
      </c>
      <c r="L23" s="2">
        <v>-1620.7464675200001</v>
      </c>
      <c r="M23" s="2">
        <f t="shared" si="11"/>
        <v>-4208.7043834200003</v>
      </c>
      <c r="N23" s="2">
        <v>-1652.0558944500001</v>
      </c>
      <c r="O23" s="2">
        <v>-1200.3008587899999</v>
      </c>
      <c r="P23" s="2">
        <v>-1356.3476301799999</v>
      </c>
      <c r="Q23" s="34">
        <v>10</v>
      </c>
    </row>
    <row r="24" spans="1:17" ht="12.75" customHeight="1" x14ac:dyDescent="0.2">
      <c r="A24" s="32">
        <v>11</v>
      </c>
      <c r="B24" s="15" t="s">
        <v>19</v>
      </c>
      <c r="C24" s="33">
        <f>C22+C23</f>
        <v>-1938.8576922299999</v>
      </c>
      <c r="D24" s="33">
        <f t="shared" ref="D24:G24" si="12">D22+D23</f>
        <v>-902.64352409000026</v>
      </c>
      <c r="E24" s="33">
        <f t="shared" si="12"/>
        <v>10.904906750000066</v>
      </c>
      <c r="F24" s="33">
        <f t="shared" si="12"/>
        <v>-704.07877374000009</v>
      </c>
      <c r="G24" s="33">
        <f t="shared" si="12"/>
        <v>-343.04030115</v>
      </c>
      <c r="H24" s="33">
        <f>H22+H23</f>
        <v>-4834.4643948599996</v>
      </c>
      <c r="I24" s="33">
        <f t="shared" ref="I24:L24" si="13">I22+I23</f>
        <v>-1145.9064174200003</v>
      </c>
      <c r="J24" s="33">
        <f t="shared" si="13"/>
        <v>-945.78518434000011</v>
      </c>
      <c r="K24" s="33">
        <f t="shared" si="13"/>
        <v>-1418.0484587199999</v>
      </c>
      <c r="L24" s="33">
        <f t="shared" si="13"/>
        <v>-1324.7243343800001</v>
      </c>
      <c r="M24" s="33">
        <f>M22+M23</f>
        <v>-2758.2340847100004</v>
      </c>
      <c r="N24" s="33">
        <f t="shared" ref="N24:P24" si="14">N22+N23</f>
        <v>-1137.1181955100001</v>
      </c>
      <c r="O24" s="33">
        <f t="shared" si="14"/>
        <v>-805.56697966999991</v>
      </c>
      <c r="P24" s="33">
        <f t="shared" si="14"/>
        <v>-815.54890952999983</v>
      </c>
      <c r="Q24" s="34">
        <v>11</v>
      </c>
    </row>
    <row r="25" spans="1:17" ht="12.75" customHeight="1" x14ac:dyDescent="0.2">
      <c r="A25" s="32">
        <v>12</v>
      </c>
      <c r="B25" s="15" t="s">
        <v>20</v>
      </c>
      <c r="C25" s="33">
        <f t="shared" ref="C25:P25" si="15">C21+C24</f>
        <v>-224.57217150999986</v>
      </c>
      <c r="D25" s="33">
        <f t="shared" si="15"/>
        <v>14.052659539998558</v>
      </c>
      <c r="E25" s="33">
        <f t="shared" si="15"/>
        <v>-57.13685212000081</v>
      </c>
      <c r="F25" s="33">
        <f t="shared" si="15"/>
        <v>-374.48110842999995</v>
      </c>
      <c r="G25" s="33">
        <f t="shared" si="15"/>
        <v>192.99312950000171</v>
      </c>
      <c r="H25" s="33">
        <f t="shared" si="15"/>
        <v>-2232.4002189199973</v>
      </c>
      <c r="I25" s="33">
        <f t="shared" si="15"/>
        <v>-386.91473588999906</v>
      </c>
      <c r="J25" s="33">
        <f t="shared" si="15"/>
        <v>-347.55301340000028</v>
      </c>
      <c r="K25" s="33">
        <f t="shared" si="15"/>
        <v>-702.81156460999955</v>
      </c>
      <c r="L25" s="33">
        <f t="shared" si="15"/>
        <v>-795.12090501999955</v>
      </c>
      <c r="M25" s="33">
        <f t="shared" si="15"/>
        <v>-3523.2181916500012</v>
      </c>
      <c r="N25" s="33">
        <f t="shared" si="15"/>
        <v>-688.24454246000141</v>
      </c>
      <c r="O25" s="33">
        <f t="shared" si="15"/>
        <v>129.76036515999976</v>
      </c>
      <c r="P25" s="33">
        <f t="shared" si="15"/>
        <v>-2964.7340143499982</v>
      </c>
      <c r="Q25" s="34">
        <v>12</v>
      </c>
    </row>
    <row r="26" spans="1:17" ht="12.75" customHeight="1" x14ac:dyDescent="0.2">
      <c r="A26" s="32">
        <v>13</v>
      </c>
      <c r="B26" s="15" t="s">
        <v>65</v>
      </c>
      <c r="C26" s="2">
        <f>D26+E26+F26+G26</f>
        <v>652.84377519000009</v>
      </c>
      <c r="D26" s="2">
        <v>174.74603060999999</v>
      </c>
      <c r="E26" s="2">
        <v>137.55434105</v>
      </c>
      <c r="F26" s="2">
        <v>153.28892725000003</v>
      </c>
      <c r="G26" s="2">
        <v>187.25447628000001</v>
      </c>
      <c r="H26" s="2">
        <f>I26+J26+K26+L26</f>
        <v>969.2234899</v>
      </c>
      <c r="I26" s="2">
        <v>172.11375895</v>
      </c>
      <c r="J26" s="2">
        <v>218.99834808000003</v>
      </c>
      <c r="K26" s="2">
        <v>248.70911705999998</v>
      </c>
      <c r="L26" s="2">
        <v>329.40226581000002</v>
      </c>
      <c r="M26" s="2">
        <f t="shared" ref="M26:M27" si="16">N26+O26+P26</f>
        <v>649.20666987000004</v>
      </c>
      <c r="N26" s="2">
        <v>189.74754523999999</v>
      </c>
      <c r="O26" s="2">
        <v>235.74083385999998</v>
      </c>
      <c r="P26" s="2">
        <v>223.71829077000001</v>
      </c>
      <c r="Q26" s="34">
        <v>13</v>
      </c>
    </row>
    <row r="27" spans="1:17" ht="12.75" customHeight="1" x14ac:dyDescent="0.2">
      <c r="A27" s="32">
        <v>14</v>
      </c>
      <c r="B27" s="15" t="s">
        <v>66</v>
      </c>
      <c r="C27" s="2">
        <f>D27+E27+F27+G27</f>
        <v>-617.52585278999993</v>
      </c>
      <c r="D27" s="2">
        <v>-193.50361017</v>
      </c>
      <c r="E27" s="2">
        <v>-111.09871201999999</v>
      </c>
      <c r="F27" s="2">
        <v>-141.53227336999998</v>
      </c>
      <c r="G27" s="2">
        <v>-171.39125722999998</v>
      </c>
      <c r="H27" s="2">
        <f>I27+J27+K27+L27</f>
        <v>-787.48974372999987</v>
      </c>
      <c r="I27" s="2">
        <v>-157.18443829999998</v>
      </c>
      <c r="J27" s="2">
        <v>-194.22186271000001</v>
      </c>
      <c r="K27" s="2">
        <v>-203.88457271999999</v>
      </c>
      <c r="L27" s="2">
        <v>-232.19887</v>
      </c>
      <c r="M27" s="2">
        <f t="shared" si="16"/>
        <v>-661.06590187000006</v>
      </c>
      <c r="N27" s="2">
        <v>-190.1074213</v>
      </c>
      <c r="O27" s="2">
        <v>-232.47124143000002</v>
      </c>
      <c r="P27" s="2">
        <v>-238.48723913999999</v>
      </c>
      <c r="Q27" s="34">
        <v>14</v>
      </c>
    </row>
    <row r="28" spans="1:17" ht="12.75" customHeight="1" x14ac:dyDescent="0.2">
      <c r="A28" s="32">
        <v>15</v>
      </c>
      <c r="B28" s="15" t="s">
        <v>21</v>
      </c>
      <c r="C28" s="33">
        <f>C26+C27</f>
        <v>35.317922400000157</v>
      </c>
      <c r="D28" s="33">
        <f t="shared" ref="D28:G28" si="17">D26+D27</f>
        <v>-18.757579560000011</v>
      </c>
      <c r="E28" s="33">
        <f t="shared" si="17"/>
        <v>26.455629030000011</v>
      </c>
      <c r="F28" s="33">
        <f t="shared" si="17"/>
        <v>11.756653880000044</v>
      </c>
      <c r="G28" s="33">
        <f t="shared" si="17"/>
        <v>15.863219050000026</v>
      </c>
      <c r="H28" s="33">
        <f>H26+H27</f>
        <v>181.73374617000013</v>
      </c>
      <c r="I28" s="33">
        <f t="shared" ref="I28:L28" si="18">I26+I27</f>
        <v>14.929320650000022</v>
      </c>
      <c r="J28" s="33">
        <f t="shared" si="18"/>
        <v>24.776485370000017</v>
      </c>
      <c r="K28" s="33">
        <f t="shared" si="18"/>
        <v>44.824544339999989</v>
      </c>
      <c r="L28" s="33">
        <f t="shared" si="18"/>
        <v>97.203395810000018</v>
      </c>
      <c r="M28" s="33">
        <f>M26+M27</f>
        <v>-11.85923200000002</v>
      </c>
      <c r="N28" s="33">
        <f t="shared" ref="N28:P28" si="19">N26+N27</f>
        <v>-0.35987606000000483</v>
      </c>
      <c r="O28" s="33">
        <f t="shared" si="19"/>
        <v>3.2695924299999604</v>
      </c>
      <c r="P28" s="33">
        <f t="shared" si="19"/>
        <v>-14.768948369999976</v>
      </c>
      <c r="Q28" s="34">
        <v>15</v>
      </c>
    </row>
    <row r="29" spans="1:17" ht="12.75" customHeight="1" x14ac:dyDescent="0.2">
      <c r="A29" s="32">
        <v>16</v>
      </c>
      <c r="B29" s="15" t="s">
        <v>22</v>
      </c>
      <c r="C29" s="33">
        <f t="shared" ref="C29:P29" si="20">C25+C28</f>
        <v>-189.25424910999971</v>
      </c>
      <c r="D29" s="33">
        <f t="shared" si="20"/>
        <v>-4.7049200200014525</v>
      </c>
      <c r="E29" s="33">
        <f t="shared" si="20"/>
        <v>-30.681223090000799</v>
      </c>
      <c r="F29" s="33">
        <f t="shared" si="20"/>
        <v>-362.7244545499999</v>
      </c>
      <c r="G29" s="33">
        <f t="shared" si="20"/>
        <v>208.85634855000174</v>
      </c>
      <c r="H29" s="33">
        <f t="shared" si="20"/>
        <v>-2050.6664727499974</v>
      </c>
      <c r="I29" s="33">
        <f t="shared" si="20"/>
        <v>-371.98541523999904</v>
      </c>
      <c r="J29" s="33">
        <f t="shared" si="20"/>
        <v>-322.77652803000024</v>
      </c>
      <c r="K29" s="33">
        <f t="shared" si="20"/>
        <v>-657.98702026999956</v>
      </c>
      <c r="L29" s="33">
        <f t="shared" si="20"/>
        <v>-697.91750920999948</v>
      </c>
      <c r="M29" s="33">
        <f t="shared" si="20"/>
        <v>-3535.077423650001</v>
      </c>
      <c r="N29" s="33">
        <f t="shared" si="20"/>
        <v>-688.60441852000145</v>
      </c>
      <c r="O29" s="33">
        <f t="shared" si="20"/>
        <v>133.02995758999973</v>
      </c>
      <c r="P29" s="33">
        <f t="shared" si="20"/>
        <v>-2979.5029627199983</v>
      </c>
      <c r="Q29" s="34">
        <v>16</v>
      </c>
    </row>
    <row r="30" spans="1:17" ht="12.75" customHeight="1" x14ac:dyDescent="0.2">
      <c r="A30" s="32">
        <v>17</v>
      </c>
      <c r="B30" s="15" t="s">
        <v>23</v>
      </c>
      <c r="C30" s="33">
        <f>C31+C32</f>
        <v>11.094356999999999</v>
      </c>
      <c r="D30" s="33">
        <f t="shared" ref="D30:G30" si="21">D31+D32</f>
        <v>3.0247570000000001</v>
      </c>
      <c r="E30" s="33">
        <f t="shared" si="21"/>
        <v>2.7696000000000001</v>
      </c>
      <c r="F30" s="33">
        <f t="shared" si="21"/>
        <v>2.5099999999999998</v>
      </c>
      <c r="G30" s="33">
        <f t="shared" si="21"/>
        <v>2.79</v>
      </c>
      <c r="H30" s="33">
        <f>H31+H32</f>
        <v>4.3138000000000005</v>
      </c>
      <c r="I30" s="33">
        <f t="shared" ref="I30:L30" si="22">I31+I32</f>
        <v>1.0759000000000001</v>
      </c>
      <c r="J30" s="33">
        <f t="shared" si="22"/>
        <v>1.081</v>
      </c>
      <c r="K30" s="33">
        <f t="shared" si="22"/>
        <v>1.0784500000000001</v>
      </c>
      <c r="L30" s="33">
        <f t="shared" si="22"/>
        <v>1.0784499999999999</v>
      </c>
      <c r="M30" s="33">
        <f>M31+M32</f>
        <v>6.8495785000000007</v>
      </c>
      <c r="N30" s="33">
        <f t="shared" ref="N30:P30" si="23">N31+N32</f>
        <v>2.0503285</v>
      </c>
      <c r="O30" s="33">
        <f t="shared" si="23"/>
        <v>2.4658000000000002</v>
      </c>
      <c r="P30" s="33">
        <f t="shared" si="23"/>
        <v>2.33345</v>
      </c>
      <c r="Q30" s="34">
        <v>17</v>
      </c>
    </row>
    <row r="31" spans="1:17" ht="12.75" customHeight="1" x14ac:dyDescent="0.2">
      <c r="A31" s="32">
        <v>18</v>
      </c>
      <c r="B31" s="15" t="s">
        <v>67</v>
      </c>
      <c r="C31" s="2">
        <f>D31+E31+F31+G31</f>
        <v>11.094356999999999</v>
      </c>
      <c r="D31" s="2">
        <v>3.0247570000000001</v>
      </c>
      <c r="E31" s="2">
        <v>2.7696000000000001</v>
      </c>
      <c r="F31" s="2">
        <v>2.5099999999999998</v>
      </c>
      <c r="G31" s="2">
        <v>2.79</v>
      </c>
      <c r="H31" s="2">
        <f>I31+J31+K31+L31</f>
        <v>4.3138000000000005</v>
      </c>
      <c r="I31" s="2">
        <v>1.0759000000000001</v>
      </c>
      <c r="J31" s="2">
        <v>1.081</v>
      </c>
      <c r="K31" s="2">
        <v>1.0784500000000001</v>
      </c>
      <c r="L31" s="2">
        <v>1.0784499999999999</v>
      </c>
      <c r="M31" s="2">
        <f t="shared" ref="M31:M32" si="24">N31+O31+P31</f>
        <v>6.8495785000000007</v>
      </c>
      <c r="N31" s="2">
        <v>2.0503285</v>
      </c>
      <c r="O31" s="2">
        <v>2.4658000000000002</v>
      </c>
      <c r="P31" s="2">
        <v>2.33345</v>
      </c>
      <c r="Q31" s="34">
        <v>18</v>
      </c>
    </row>
    <row r="32" spans="1:17" ht="12.75" customHeight="1" x14ac:dyDescent="0.2">
      <c r="A32" s="32">
        <v>19</v>
      </c>
      <c r="B32" s="15" t="s">
        <v>68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3">
        <v>0</v>
      </c>
      <c r="Q32" s="34">
        <v>19</v>
      </c>
    </row>
    <row r="33" spans="1:17" ht="12.75" customHeight="1" x14ac:dyDescent="0.2">
      <c r="A33" s="32">
        <v>20</v>
      </c>
      <c r="B33" s="15" t="s">
        <v>24</v>
      </c>
      <c r="C33" s="33">
        <f>C14+C30</f>
        <v>-178.1598921099997</v>
      </c>
      <c r="D33" s="33">
        <f t="shared" ref="D33:G33" si="25">D14+D30</f>
        <v>-1.6801630200014523</v>
      </c>
      <c r="E33" s="33">
        <f t="shared" si="25"/>
        <v>-27.911623090000798</v>
      </c>
      <c r="F33" s="33">
        <f t="shared" si="25"/>
        <v>-360.21445454999991</v>
      </c>
      <c r="G33" s="33">
        <f t="shared" si="25"/>
        <v>211.64634855000173</v>
      </c>
      <c r="H33" s="33">
        <f>H14+H30</f>
        <v>-2046.3526727499975</v>
      </c>
      <c r="I33" s="33">
        <f t="shared" ref="I33:L33" si="26">I14+I30</f>
        <v>-370.90951523999905</v>
      </c>
      <c r="J33" s="33">
        <f t="shared" si="26"/>
        <v>-321.69552803000022</v>
      </c>
      <c r="K33" s="33">
        <f t="shared" si="26"/>
        <v>-656.90857026999959</v>
      </c>
      <c r="L33" s="33">
        <f t="shared" si="26"/>
        <v>-696.8390592099995</v>
      </c>
      <c r="M33" s="33">
        <f>M14+M30</f>
        <v>-3528.227845150001</v>
      </c>
      <c r="N33" s="33">
        <f t="shared" ref="N33:P33" si="27">N14+N30</f>
        <v>-686.55409002000147</v>
      </c>
      <c r="O33" s="33">
        <f t="shared" si="27"/>
        <v>135.4957575899997</v>
      </c>
      <c r="P33" s="33">
        <f t="shared" si="27"/>
        <v>-2977.1695127199982</v>
      </c>
      <c r="Q33" s="34">
        <v>20</v>
      </c>
    </row>
    <row r="34" spans="1:17" ht="12.75" customHeight="1" x14ac:dyDescent="0.2">
      <c r="A34" s="32">
        <v>21</v>
      </c>
      <c r="B34" s="15" t="s">
        <v>25</v>
      </c>
      <c r="C34" s="33">
        <f>C35+C38+C41+C44+C49</f>
        <v>4142.2673182499993</v>
      </c>
      <c r="D34" s="33">
        <f t="shared" ref="D34:G34" si="28">D35+D38+D41+D44+D49</f>
        <v>499.42580574000067</v>
      </c>
      <c r="E34" s="33">
        <f t="shared" si="28"/>
        <v>2580.4317555799998</v>
      </c>
      <c r="F34" s="33">
        <f t="shared" si="28"/>
        <v>2317.7014560599991</v>
      </c>
      <c r="G34" s="33">
        <f t="shared" si="28"/>
        <v>-1255.2916991300008</v>
      </c>
      <c r="H34" s="33">
        <f>H35+H38+H41+H44+H49</f>
        <v>-1435.5775452099988</v>
      </c>
      <c r="I34" s="33">
        <f t="shared" ref="I34:L34" si="29">I35+I38+I41+I44+I49</f>
        <v>111.48455644999967</v>
      </c>
      <c r="J34" s="33">
        <f t="shared" si="29"/>
        <v>-315.62362869000003</v>
      </c>
      <c r="K34" s="33">
        <f t="shared" si="29"/>
        <v>-1577.09499095</v>
      </c>
      <c r="L34" s="33">
        <f t="shared" si="29"/>
        <v>345.65651797999976</v>
      </c>
      <c r="M34" s="33">
        <f>M35+M38+M41+M44+M49</f>
        <v>5455.4160369830006</v>
      </c>
      <c r="N34" s="33">
        <f t="shared" ref="N34:P34" si="30">N35+N38+N41+N44+N49</f>
        <v>3511.9131039700001</v>
      </c>
      <c r="O34" s="33">
        <f t="shared" si="30"/>
        <v>336.43066250000038</v>
      </c>
      <c r="P34" s="33">
        <f t="shared" si="30"/>
        <v>1607.0722705130001</v>
      </c>
      <c r="Q34" s="34">
        <v>21</v>
      </c>
    </row>
    <row r="35" spans="1:17" ht="12.75" customHeight="1" x14ac:dyDescent="0.2">
      <c r="A35" s="32">
        <v>22</v>
      </c>
      <c r="B35" s="15" t="s">
        <v>26</v>
      </c>
      <c r="C35" s="2">
        <f>C36+C37</f>
        <v>58.175326880000512</v>
      </c>
      <c r="D35" s="2">
        <f t="shared" ref="D35:G35" si="31">D36+D37</f>
        <v>926.15298200999996</v>
      </c>
      <c r="E35" s="2">
        <f t="shared" si="31"/>
        <v>444.71169793000041</v>
      </c>
      <c r="F35" s="2">
        <f t="shared" si="31"/>
        <v>-920.89550378000001</v>
      </c>
      <c r="G35" s="2">
        <f t="shared" si="31"/>
        <v>-391.7938492799999</v>
      </c>
      <c r="H35" s="2">
        <f>H36+H37</f>
        <v>1629.3706410999998</v>
      </c>
      <c r="I35" s="2">
        <f t="shared" ref="I35:L35" si="32">I36+I37</f>
        <v>-4.1923329700000522</v>
      </c>
      <c r="J35" s="2">
        <f t="shared" si="32"/>
        <v>277.74003553000006</v>
      </c>
      <c r="K35" s="2">
        <f t="shared" si="32"/>
        <v>782.99520905999998</v>
      </c>
      <c r="L35" s="2">
        <f t="shared" si="32"/>
        <v>572.82772948000002</v>
      </c>
      <c r="M35" s="2">
        <f>M36+M37</f>
        <v>1894.6502492599998</v>
      </c>
      <c r="N35" s="2">
        <f t="shared" ref="N35:P35" si="33">N36+N37</f>
        <v>760.56890263999992</v>
      </c>
      <c r="O35" s="2">
        <f t="shared" si="33"/>
        <v>569.11009184999989</v>
      </c>
      <c r="P35" s="2">
        <f t="shared" si="33"/>
        <v>564.97125477000009</v>
      </c>
      <c r="Q35" s="34">
        <v>22</v>
      </c>
    </row>
    <row r="36" spans="1:17" ht="12.75" customHeight="1" x14ac:dyDescent="0.2">
      <c r="A36" s="32">
        <v>23</v>
      </c>
      <c r="B36" s="15" t="s">
        <v>27</v>
      </c>
      <c r="C36" s="2">
        <f>D36+E36+F36+G36</f>
        <v>-91.774961449999864</v>
      </c>
      <c r="D36" s="2">
        <v>-59.789292720000006</v>
      </c>
      <c r="E36" s="2">
        <v>42.839897979999996</v>
      </c>
      <c r="F36" s="2">
        <v>-334.33579358999998</v>
      </c>
      <c r="G36" s="2">
        <v>259.51022688000012</v>
      </c>
      <c r="H36" s="2">
        <f>I36+J36+K36+L36</f>
        <v>-297.58047123000006</v>
      </c>
      <c r="I36" s="2">
        <v>-125.65466584000001</v>
      </c>
      <c r="J36" s="2">
        <v>-106.21467009000001</v>
      </c>
      <c r="K36" s="2">
        <v>-38.010170629999998</v>
      </c>
      <c r="L36" s="2">
        <v>-27.700964669999998</v>
      </c>
      <c r="M36" s="2">
        <f t="shared" ref="M36:M37" si="34">N36+O36+P36</f>
        <v>-85.667186520000016</v>
      </c>
      <c r="N36" s="2">
        <v>31.665070570000001</v>
      </c>
      <c r="O36" s="2">
        <v>16.435243229999998</v>
      </c>
      <c r="P36" s="2">
        <v>-133.76750032000001</v>
      </c>
      <c r="Q36" s="34">
        <v>23</v>
      </c>
    </row>
    <row r="37" spans="1:17" ht="12.75" customHeight="1" x14ac:dyDescent="0.2">
      <c r="A37" s="32">
        <v>24</v>
      </c>
      <c r="B37" s="15" t="s">
        <v>28</v>
      </c>
      <c r="C37" s="2">
        <f>D37+E37+F37+G37</f>
        <v>149.95028833000038</v>
      </c>
      <c r="D37" s="2">
        <v>985.94227473000001</v>
      </c>
      <c r="E37" s="2">
        <v>401.87179995000042</v>
      </c>
      <c r="F37" s="2">
        <v>-586.55971019000003</v>
      </c>
      <c r="G37" s="2">
        <v>-651.30407616000002</v>
      </c>
      <c r="H37" s="2">
        <f>I37+J37+K37+L37</f>
        <v>1926.9511123299999</v>
      </c>
      <c r="I37" s="2">
        <v>121.46233286999995</v>
      </c>
      <c r="J37" s="2">
        <v>383.95470562000008</v>
      </c>
      <c r="K37" s="2">
        <v>821.00537968999993</v>
      </c>
      <c r="L37" s="2">
        <v>600.52869414999998</v>
      </c>
      <c r="M37" s="2">
        <f t="shared" si="34"/>
        <v>1980.3174357799999</v>
      </c>
      <c r="N37" s="2">
        <v>728.90383206999991</v>
      </c>
      <c r="O37" s="2">
        <v>552.67484861999992</v>
      </c>
      <c r="P37" s="2">
        <v>698.73875509000004</v>
      </c>
      <c r="Q37" s="34">
        <v>24</v>
      </c>
    </row>
    <row r="38" spans="1:17" ht="12.75" customHeight="1" x14ac:dyDescent="0.2">
      <c r="A38" s="32">
        <v>25</v>
      </c>
      <c r="B38" s="15" t="s">
        <v>29</v>
      </c>
      <c r="C38" s="2">
        <f>C39+C40</f>
        <v>-1778.22000697</v>
      </c>
      <c r="D38" s="2">
        <f t="shared" ref="D38:G38" si="35">D39+D40</f>
        <v>-756.36706632999994</v>
      </c>
      <c r="E38" s="2">
        <f t="shared" si="35"/>
        <v>-298.2440513600003</v>
      </c>
      <c r="F38" s="2">
        <f t="shared" si="35"/>
        <v>444.30179883000011</v>
      </c>
      <c r="G38" s="2">
        <f t="shared" si="35"/>
        <v>-1167.9106881099999</v>
      </c>
      <c r="H38" s="2">
        <f>H39+H40</f>
        <v>-6084.8640388599997</v>
      </c>
      <c r="I38" s="2">
        <f t="shared" ref="I38:L38" si="36">I39+I40</f>
        <v>-1283.1154595</v>
      </c>
      <c r="J38" s="2">
        <f t="shared" si="36"/>
        <v>-1699.16504603</v>
      </c>
      <c r="K38" s="2">
        <f t="shared" si="36"/>
        <v>-2227.6822263099998</v>
      </c>
      <c r="L38" s="2">
        <f t="shared" si="36"/>
        <v>-874.9013070200001</v>
      </c>
      <c r="M38" s="2">
        <f>M39+M40</f>
        <v>-638.27643347699996</v>
      </c>
      <c r="N38" s="2">
        <f t="shared" ref="N38:P38" si="37">N39+N40</f>
        <v>-343.11935954</v>
      </c>
      <c r="O38" s="2">
        <f t="shared" si="37"/>
        <v>-503.95478721999996</v>
      </c>
      <c r="P38" s="2">
        <f t="shared" si="37"/>
        <v>208.79771328299998</v>
      </c>
      <c r="Q38" s="34">
        <v>25</v>
      </c>
    </row>
    <row r="39" spans="1:17" ht="12.75" customHeight="1" x14ac:dyDescent="0.2">
      <c r="A39" s="32">
        <v>26</v>
      </c>
      <c r="B39" s="15" t="s">
        <v>30</v>
      </c>
      <c r="C39" s="2">
        <f t="shared" ref="C39:C40" si="38">D39+E39+F39+G39</f>
        <v>-176.03459021999998</v>
      </c>
      <c r="D39" s="2">
        <v>-68.634607280000012</v>
      </c>
      <c r="E39" s="2">
        <v>105.13235861999999</v>
      </c>
      <c r="F39" s="2">
        <v>-102.55781019999999</v>
      </c>
      <c r="G39" s="2">
        <v>-109.97453135999999</v>
      </c>
      <c r="H39" s="2">
        <f t="shared" ref="H39:H40" si="39">I39+J39+K39+L39</f>
        <v>-952.97569412000007</v>
      </c>
      <c r="I39" s="2">
        <v>-175.04513352000004</v>
      </c>
      <c r="J39" s="2">
        <v>-97.683064169999994</v>
      </c>
      <c r="K39" s="2">
        <v>-56.243763230000006</v>
      </c>
      <c r="L39" s="2">
        <v>-624.00373320000006</v>
      </c>
      <c r="M39" s="2">
        <f t="shared" ref="M39:M40" si="40">N39+O39+P39</f>
        <v>220.48957068300004</v>
      </c>
      <c r="N39" s="2">
        <v>581.60859186000005</v>
      </c>
      <c r="O39" s="2">
        <v>-429.58068470000001</v>
      </c>
      <c r="P39" s="2">
        <v>68.461663522999999</v>
      </c>
      <c r="Q39" s="34">
        <v>26</v>
      </c>
    </row>
    <row r="40" spans="1:17" ht="12.75" customHeight="1" x14ac:dyDescent="0.2">
      <c r="A40" s="32">
        <v>27</v>
      </c>
      <c r="B40" s="15" t="s">
        <v>31</v>
      </c>
      <c r="C40" s="2">
        <f t="shared" si="38"/>
        <v>-1602.1854167500001</v>
      </c>
      <c r="D40" s="2">
        <v>-687.73245904999999</v>
      </c>
      <c r="E40" s="2">
        <v>-403.37640998000029</v>
      </c>
      <c r="F40" s="2">
        <v>546.85960903000012</v>
      </c>
      <c r="G40" s="2">
        <v>-1057.93615675</v>
      </c>
      <c r="H40" s="2">
        <f t="shared" si="39"/>
        <v>-5131.8883447399994</v>
      </c>
      <c r="I40" s="2">
        <v>-1108.07032598</v>
      </c>
      <c r="J40" s="2">
        <v>-1601.4819818599999</v>
      </c>
      <c r="K40" s="2">
        <v>-2171.43846308</v>
      </c>
      <c r="L40" s="2">
        <v>-250.89757382000008</v>
      </c>
      <c r="M40" s="2">
        <f t="shared" si="40"/>
        <v>-858.76600415999997</v>
      </c>
      <c r="N40" s="2">
        <v>-924.72795140000005</v>
      </c>
      <c r="O40" s="2">
        <v>-74.37410251999998</v>
      </c>
      <c r="P40" s="2">
        <v>140.33604975999998</v>
      </c>
      <c r="Q40" s="34">
        <v>27</v>
      </c>
    </row>
    <row r="41" spans="1:17" ht="12.75" customHeight="1" x14ac:dyDescent="0.2">
      <c r="A41" s="32">
        <v>28</v>
      </c>
      <c r="B41" s="15" t="s">
        <v>32</v>
      </c>
      <c r="C41" s="2">
        <f>C42+C43</f>
        <v>3440.2193901599999</v>
      </c>
      <c r="D41" s="2">
        <f t="shared" ref="D41:G41" si="41">D42+D43</f>
        <v>-1093.8482733099997</v>
      </c>
      <c r="E41" s="2">
        <f t="shared" si="41"/>
        <v>2461.4071265799998</v>
      </c>
      <c r="F41" s="2">
        <f t="shared" si="41"/>
        <v>2219.3079113799995</v>
      </c>
      <c r="G41" s="2">
        <f t="shared" si="41"/>
        <v>-146.64737448999998</v>
      </c>
      <c r="H41" s="2">
        <f>H42+H43</f>
        <v>954.85853729000007</v>
      </c>
      <c r="I41" s="2">
        <f t="shared" ref="I41:L41" si="42">I42+I43</f>
        <v>2058.51133265</v>
      </c>
      <c r="J41" s="2">
        <f t="shared" si="42"/>
        <v>366.63036713999998</v>
      </c>
      <c r="K41" s="2">
        <f t="shared" si="42"/>
        <v>-1429.71422837</v>
      </c>
      <c r="L41" s="2">
        <f t="shared" si="42"/>
        <v>-40.568934130000002</v>
      </c>
      <c r="M41" s="2">
        <f>M42+M43</f>
        <v>2498.3115340899999</v>
      </c>
      <c r="N41" s="2">
        <f t="shared" ref="N41:P41" si="43">N42+N43</f>
        <v>2491.7994423499995</v>
      </c>
      <c r="O41" s="2">
        <f t="shared" si="43"/>
        <v>12.162191269999999</v>
      </c>
      <c r="P41" s="2">
        <f t="shared" si="43"/>
        <v>-5.6500995300000003</v>
      </c>
      <c r="Q41" s="34">
        <v>28</v>
      </c>
    </row>
    <row r="42" spans="1:17" ht="12.75" customHeight="1" x14ac:dyDescent="0.2">
      <c r="A42" s="32">
        <v>29</v>
      </c>
      <c r="B42" s="15" t="s">
        <v>33</v>
      </c>
      <c r="C42" s="2">
        <f t="shared" ref="C42:C43" si="44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5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6">N42+O42+P42</f>
        <v>0</v>
      </c>
      <c r="N42" s="3">
        <v>0</v>
      </c>
      <c r="O42" s="3">
        <v>0</v>
      </c>
      <c r="P42" s="3">
        <v>0</v>
      </c>
      <c r="Q42" s="34">
        <v>29</v>
      </c>
    </row>
    <row r="43" spans="1:17" ht="12.75" customHeight="1" x14ac:dyDescent="0.2">
      <c r="A43" s="32">
        <v>30</v>
      </c>
      <c r="B43" s="15" t="s">
        <v>34</v>
      </c>
      <c r="C43" s="2">
        <f t="shared" si="44"/>
        <v>3440.2193901599999</v>
      </c>
      <c r="D43" s="2">
        <v>-1093.8482733099997</v>
      </c>
      <c r="E43" s="2">
        <v>2461.4071265799998</v>
      </c>
      <c r="F43" s="2">
        <v>2219.3079113799995</v>
      </c>
      <c r="G43" s="2">
        <v>-146.64737448999998</v>
      </c>
      <c r="H43" s="2">
        <f t="shared" si="45"/>
        <v>954.85853729000007</v>
      </c>
      <c r="I43" s="2">
        <v>2058.51133265</v>
      </c>
      <c r="J43" s="2">
        <v>366.63036713999998</v>
      </c>
      <c r="K43" s="2">
        <v>-1429.71422837</v>
      </c>
      <c r="L43" s="2">
        <v>-40.568934130000002</v>
      </c>
      <c r="M43" s="2">
        <f t="shared" si="46"/>
        <v>2498.3115340899999</v>
      </c>
      <c r="N43" s="2">
        <v>2491.7994423499995</v>
      </c>
      <c r="O43" s="2">
        <v>12.162191269999999</v>
      </c>
      <c r="P43" s="2">
        <v>-5.6500995300000003</v>
      </c>
      <c r="Q43" s="34">
        <v>30</v>
      </c>
    </row>
    <row r="44" spans="1:17" ht="12.75" customHeight="1" x14ac:dyDescent="0.2">
      <c r="A44" s="32">
        <v>31</v>
      </c>
      <c r="B44" s="15" t="s">
        <v>35</v>
      </c>
      <c r="C44" s="2">
        <f>C45+C46+C47+C48</f>
        <v>613.86862794999865</v>
      </c>
      <c r="D44" s="2">
        <f t="shared" ref="D44:G44" si="47">D45+D46+D47+D48</f>
        <v>-1228.9418092599999</v>
      </c>
      <c r="E44" s="2">
        <f t="shared" si="47"/>
        <v>-802.88328724000007</v>
      </c>
      <c r="F44" s="2">
        <f t="shared" si="47"/>
        <v>1828.9270329899994</v>
      </c>
      <c r="G44" s="2">
        <f t="shared" si="47"/>
        <v>816.76669145999949</v>
      </c>
      <c r="H44" s="2">
        <f>H45+H46+H47+H48</f>
        <v>-2676.0862164199998</v>
      </c>
      <c r="I44" s="2">
        <f t="shared" ref="I44:L44" si="48">I45+I46+I47+I48</f>
        <v>108.4523623799999</v>
      </c>
      <c r="J44" s="2">
        <f t="shared" si="48"/>
        <v>950.53704041999993</v>
      </c>
      <c r="K44" s="2">
        <f t="shared" si="48"/>
        <v>-2647.5490889399998</v>
      </c>
      <c r="L44" s="2">
        <f t="shared" si="48"/>
        <v>-1087.5265302799999</v>
      </c>
      <c r="M44" s="2">
        <f>M45+M46+M47+M48</f>
        <v>-2385.7571622299993</v>
      </c>
      <c r="N44" s="2">
        <f t="shared" ref="N44:P44" si="49">N45+N46+N47+N48</f>
        <v>-215.66001124999951</v>
      </c>
      <c r="O44" s="2">
        <f t="shared" si="49"/>
        <v>-1771.5879136299998</v>
      </c>
      <c r="P44" s="2">
        <f t="shared" si="49"/>
        <v>-398.50923734999981</v>
      </c>
      <c r="Q44" s="34">
        <v>31</v>
      </c>
    </row>
    <row r="45" spans="1:17" ht="12.75" customHeight="1" x14ac:dyDescent="0.2">
      <c r="A45" s="32">
        <v>32</v>
      </c>
      <c r="B45" s="15" t="s">
        <v>36</v>
      </c>
      <c r="C45" s="2">
        <f t="shared" ref="C45:C48" si="50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1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2">N45+O45+P45</f>
        <v>0</v>
      </c>
      <c r="N45" s="3">
        <v>0</v>
      </c>
      <c r="O45" s="3">
        <v>0</v>
      </c>
      <c r="P45" s="3">
        <v>0</v>
      </c>
      <c r="Q45" s="34">
        <v>32</v>
      </c>
    </row>
    <row r="46" spans="1:17" ht="12.75" customHeight="1" x14ac:dyDescent="0.2">
      <c r="A46" s="32">
        <v>33</v>
      </c>
      <c r="B46" s="15" t="s">
        <v>37</v>
      </c>
      <c r="C46" s="2">
        <f t="shared" si="50"/>
        <v>27.202828419999999</v>
      </c>
      <c r="D46" s="2">
        <v>8.2147923200000008</v>
      </c>
      <c r="E46" s="2">
        <v>2.0158319499999999</v>
      </c>
      <c r="F46" s="2">
        <v>-7.3427344000000003</v>
      </c>
      <c r="G46" s="2">
        <v>24.314938550000001</v>
      </c>
      <c r="H46" s="2">
        <f t="shared" si="51"/>
        <v>39.691291559999996</v>
      </c>
      <c r="I46" s="2">
        <v>-6.3613832700000046</v>
      </c>
      <c r="J46" s="2">
        <v>23.777736049999998</v>
      </c>
      <c r="K46" s="2">
        <v>6.9070029000000019</v>
      </c>
      <c r="L46" s="2">
        <v>15.367935879999999</v>
      </c>
      <c r="M46" s="2">
        <f t="shared" si="52"/>
        <v>-59.487043349999993</v>
      </c>
      <c r="N46" s="2">
        <v>-30.920925059999991</v>
      </c>
      <c r="O46" s="2">
        <v>1.9801861299999994</v>
      </c>
      <c r="P46" s="2">
        <v>-30.546304419999998</v>
      </c>
      <c r="Q46" s="34">
        <v>33</v>
      </c>
    </row>
    <row r="47" spans="1:17" ht="12.75" customHeight="1" x14ac:dyDescent="0.2">
      <c r="A47" s="32">
        <v>34</v>
      </c>
      <c r="B47" s="15" t="s">
        <v>38</v>
      </c>
      <c r="C47" s="2">
        <f t="shared" si="50"/>
        <v>2210.7024173299988</v>
      </c>
      <c r="D47" s="2">
        <v>-768.61790933000009</v>
      </c>
      <c r="E47" s="2">
        <v>-408.68858880000005</v>
      </c>
      <c r="F47" s="2">
        <v>2573.2122197699996</v>
      </c>
      <c r="G47" s="2">
        <v>814.79669568999952</v>
      </c>
      <c r="H47" s="2">
        <f t="shared" si="51"/>
        <v>-1010.0360690499997</v>
      </c>
      <c r="I47" s="2">
        <v>376.07580946999997</v>
      </c>
      <c r="J47" s="2">
        <v>1245.19215085</v>
      </c>
      <c r="K47" s="2">
        <v>-1721.9913176499997</v>
      </c>
      <c r="L47" s="2">
        <v>-909.31271171999992</v>
      </c>
      <c r="M47" s="2">
        <f t="shared" si="52"/>
        <v>-2273.2670109699993</v>
      </c>
      <c r="N47" s="2">
        <v>-510.51005483999961</v>
      </c>
      <c r="O47" s="2">
        <v>-1238.0318911299998</v>
      </c>
      <c r="P47" s="2">
        <v>-524.72506499999986</v>
      </c>
      <c r="Q47" s="34">
        <v>34</v>
      </c>
    </row>
    <row r="48" spans="1:17" ht="12.75" customHeight="1" x14ac:dyDescent="0.2">
      <c r="A48" s="32">
        <v>35</v>
      </c>
      <c r="B48" s="15" t="s">
        <v>39</v>
      </c>
      <c r="C48" s="2">
        <f t="shared" si="50"/>
        <v>-1624.0366178000002</v>
      </c>
      <c r="D48" s="2">
        <v>-468.53869224999994</v>
      </c>
      <c r="E48" s="2">
        <v>-396.21053038999997</v>
      </c>
      <c r="F48" s="2">
        <v>-736.94245238000008</v>
      </c>
      <c r="G48" s="2">
        <v>-22.344942780000046</v>
      </c>
      <c r="H48" s="2">
        <f t="shared" si="51"/>
        <v>-1705.7414389300002</v>
      </c>
      <c r="I48" s="2">
        <v>-261.26206382000004</v>
      </c>
      <c r="J48" s="2">
        <v>-318.43284647999997</v>
      </c>
      <c r="K48" s="2">
        <v>-932.46477419000007</v>
      </c>
      <c r="L48" s="2">
        <v>-193.58175444000005</v>
      </c>
      <c r="M48" s="2">
        <f t="shared" si="52"/>
        <v>-53.003107909999869</v>
      </c>
      <c r="N48" s="2">
        <v>325.77096865000004</v>
      </c>
      <c r="O48" s="2">
        <v>-535.53620862999992</v>
      </c>
      <c r="P48" s="2">
        <v>156.76213207000001</v>
      </c>
      <c r="Q48" s="34">
        <v>35</v>
      </c>
    </row>
    <row r="49" spans="1:17" ht="12.75" customHeight="1" x14ac:dyDescent="0.2">
      <c r="A49" s="32">
        <v>36</v>
      </c>
      <c r="B49" s="15" t="s">
        <v>40</v>
      </c>
      <c r="C49" s="2">
        <f>C50+C51+C52+C53</f>
        <v>1808.2239802300001</v>
      </c>
      <c r="D49" s="2">
        <f t="shared" ref="D49:G49" si="53">D50+D51+D52+D53</f>
        <v>2652.4299726300001</v>
      </c>
      <c r="E49" s="2">
        <f t="shared" si="53"/>
        <v>775.44026967000013</v>
      </c>
      <c r="F49" s="2">
        <f t="shared" si="53"/>
        <v>-1253.9397833599996</v>
      </c>
      <c r="G49" s="2">
        <f t="shared" si="53"/>
        <v>-365.70647871000051</v>
      </c>
      <c r="H49" s="2">
        <f>H50+H51+H52+H53</f>
        <v>4741.1435316799998</v>
      </c>
      <c r="I49" s="2">
        <f t="shared" ref="I49:L49" si="54">I50+I51+I52+I53</f>
        <v>-768.17134611000006</v>
      </c>
      <c r="J49" s="2">
        <f t="shared" si="54"/>
        <v>-211.36602574999998</v>
      </c>
      <c r="K49" s="2">
        <f t="shared" si="54"/>
        <v>3944.8553436099996</v>
      </c>
      <c r="L49" s="2">
        <f t="shared" si="54"/>
        <v>1775.8255599299998</v>
      </c>
      <c r="M49" s="2">
        <f>M50+M51+M52+M53</f>
        <v>4086.4878493400001</v>
      </c>
      <c r="N49" s="2">
        <f t="shared" ref="N49:P49" si="55">N50+N51+N52+N53</f>
        <v>818.32412977000013</v>
      </c>
      <c r="O49" s="2">
        <f t="shared" si="55"/>
        <v>2030.7010802300001</v>
      </c>
      <c r="P49" s="2">
        <f t="shared" si="55"/>
        <v>1237.4626393399999</v>
      </c>
      <c r="Q49" s="34">
        <v>36</v>
      </c>
    </row>
    <row r="50" spans="1:17" ht="12.75" customHeight="1" x14ac:dyDescent="0.2">
      <c r="A50" s="32">
        <v>37</v>
      </c>
      <c r="B50" s="15" t="s">
        <v>41</v>
      </c>
      <c r="C50" s="2">
        <f t="shared" ref="C50:C53" si="56">D50+E50+F50+G50</f>
        <v>478.53064403000008</v>
      </c>
      <c r="D50" s="2">
        <v>-2.0358216599999985</v>
      </c>
      <c r="E50" s="2">
        <v>103.32037075999999</v>
      </c>
      <c r="F50" s="2">
        <v>462.30688630999998</v>
      </c>
      <c r="G50" s="2">
        <v>-85.060791379999984</v>
      </c>
      <c r="H50" s="2">
        <f t="shared" ref="H50:H53" si="57">I50+J50+K50+L50</f>
        <v>-44.214699170000003</v>
      </c>
      <c r="I50" s="2">
        <v>-12.31460983</v>
      </c>
      <c r="J50" s="2">
        <v>15.768070430000002</v>
      </c>
      <c r="K50" s="2">
        <v>-51.151576730000002</v>
      </c>
      <c r="L50" s="2">
        <v>3.48341696</v>
      </c>
      <c r="M50" s="2">
        <f t="shared" ref="M50:M53" si="58">N50+O50+P50</f>
        <v>-177.02020873000001</v>
      </c>
      <c r="N50" s="2">
        <v>-1.4336392499999999</v>
      </c>
      <c r="O50" s="2">
        <v>2.9830363500000003</v>
      </c>
      <c r="P50" s="2">
        <v>-178.56960583</v>
      </c>
      <c r="Q50" s="34">
        <v>37</v>
      </c>
    </row>
    <row r="51" spans="1:17" ht="12.75" customHeight="1" x14ac:dyDescent="0.2">
      <c r="A51" s="32">
        <v>38</v>
      </c>
      <c r="B51" s="15" t="s">
        <v>42</v>
      </c>
      <c r="C51" s="2">
        <f t="shared" si="56"/>
        <v>1481.0387012400001</v>
      </c>
      <c r="D51" s="2">
        <v>-70.348702349999968</v>
      </c>
      <c r="E51" s="2">
        <v>297.75624051000005</v>
      </c>
      <c r="F51" s="2">
        <v>469.51008371000012</v>
      </c>
      <c r="G51" s="2">
        <v>784.12107937000007</v>
      </c>
      <c r="H51" s="2">
        <f t="shared" si="57"/>
        <v>1172.2000779499999</v>
      </c>
      <c r="I51" s="2">
        <v>-57.07851913999999</v>
      </c>
      <c r="J51" s="2">
        <v>-13.165030689999995</v>
      </c>
      <c r="K51" s="2">
        <v>783.67523189999997</v>
      </c>
      <c r="L51" s="2">
        <v>458.76839588000001</v>
      </c>
      <c r="M51" s="2">
        <f t="shared" si="58"/>
        <v>330.57841838999997</v>
      </c>
      <c r="N51" s="2">
        <v>-144.68302976000001</v>
      </c>
      <c r="O51" s="2">
        <v>365.08290656999998</v>
      </c>
      <c r="P51" s="2">
        <v>110.17854158000002</v>
      </c>
      <c r="Q51" s="34">
        <v>38</v>
      </c>
    </row>
    <row r="52" spans="1:17" ht="12.75" customHeight="1" x14ac:dyDescent="0.2">
      <c r="A52" s="32">
        <v>39</v>
      </c>
      <c r="B52" s="15" t="s">
        <v>43</v>
      </c>
      <c r="C52" s="2">
        <f t="shared" si="56"/>
        <v>-2255.1644774200004</v>
      </c>
      <c r="D52" s="2">
        <v>670.30728829999998</v>
      </c>
      <c r="E52" s="2">
        <v>523.26958934000004</v>
      </c>
      <c r="F52" s="2">
        <v>-2448.2474193899998</v>
      </c>
      <c r="G52" s="2">
        <v>-1000.4939356700006</v>
      </c>
      <c r="H52" s="2">
        <f t="shared" si="57"/>
        <v>3442.6238984299998</v>
      </c>
      <c r="I52" s="2">
        <v>-796.22278464999999</v>
      </c>
      <c r="J52" s="2">
        <v>-215.13205621</v>
      </c>
      <c r="K52" s="2">
        <v>3073.7514760699996</v>
      </c>
      <c r="L52" s="2">
        <v>1380.2272632199999</v>
      </c>
      <c r="M52" s="2">
        <f t="shared" si="58"/>
        <v>4505.9490560499999</v>
      </c>
      <c r="N52" s="2">
        <v>1075.0909713600001</v>
      </c>
      <c r="O52" s="2">
        <v>1754.79732831</v>
      </c>
      <c r="P52" s="2">
        <v>1676.0607563799999</v>
      </c>
      <c r="Q52" s="34">
        <v>39</v>
      </c>
    </row>
    <row r="53" spans="1:17" ht="12.75" customHeight="1" x14ac:dyDescent="0.2">
      <c r="A53" s="32">
        <v>40</v>
      </c>
      <c r="B53" s="15" t="s">
        <v>44</v>
      </c>
      <c r="C53" s="2">
        <f t="shared" si="56"/>
        <v>2103.8191123800002</v>
      </c>
      <c r="D53" s="2">
        <v>2054.50720834</v>
      </c>
      <c r="E53" s="2">
        <v>-148.90593094000002</v>
      </c>
      <c r="F53" s="2">
        <v>262.49066600999998</v>
      </c>
      <c r="G53" s="2">
        <v>-64.272831030000006</v>
      </c>
      <c r="H53" s="2">
        <f t="shared" si="57"/>
        <v>170.53425447000001</v>
      </c>
      <c r="I53" s="2">
        <v>97.444567509999999</v>
      </c>
      <c r="J53" s="2">
        <v>1.16299072</v>
      </c>
      <c r="K53" s="2">
        <v>138.58021237</v>
      </c>
      <c r="L53" s="2">
        <v>-66.653516129999986</v>
      </c>
      <c r="M53" s="2">
        <f t="shared" si="58"/>
        <v>-573.01941636999993</v>
      </c>
      <c r="N53" s="2">
        <v>-110.65017258</v>
      </c>
      <c r="O53" s="2">
        <v>-92.162191000000007</v>
      </c>
      <c r="P53" s="2">
        <v>-370.20705278999992</v>
      </c>
      <c r="Q53" s="34">
        <v>40</v>
      </c>
    </row>
    <row r="54" spans="1:17" ht="12.75" customHeight="1" x14ac:dyDescent="0.2">
      <c r="A54" s="32">
        <v>41</v>
      </c>
      <c r="B54" s="15" t="s">
        <v>45</v>
      </c>
      <c r="C54" s="33">
        <f t="shared" ref="C54:P54" si="59">C33+C34</f>
        <v>3964.1074261399995</v>
      </c>
      <c r="D54" s="33">
        <f t="shared" si="59"/>
        <v>497.74564271999924</v>
      </c>
      <c r="E54" s="33">
        <f t="shared" si="59"/>
        <v>2552.520132489999</v>
      </c>
      <c r="F54" s="33">
        <f t="shared" si="59"/>
        <v>1957.4870015099991</v>
      </c>
      <c r="G54" s="33">
        <f t="shared" si="59"/>
        <v>-1043.6453505799991</v>
      </c>
      <c r="H54" s="33">
        <f t="shared" si="59"/>
        <v>-3481.9302179599963</v>
      </c>
      <c r="I54" s="33">
        <f t="shared" si="59"/>
        <v>-259.42495878999938</v>
      </c>
      <c r="J54" s="33">
        <f t="shared" si="59"/>
        <v>-637.31915672000025</v>
      </c>
      <c r="K54" s="33">
        <f t="shared" si="59"/>
        <v>-2234.0035612199995</v>
      </c>
      <c r="L54" s="33">
        <f t="shared" si="59"/>
        <v>-351.18254122999974</v>
      </c>
      <c r="M54" s="33">
        <f t="shared" si="59"/>
        <v>1927.1881918329996</v>
      </c>
      <c r="N54" s="33">
        <f t="shared" si="59"/>
        <v>2825.3590139499984</v>
      </c>
      <c r="O54" s="33">
        <f t="shared" si="59"/>
        <v>471.92642009000008</v>
      </c>
      <c r="P54" s="33">
        <f t="shared" si="59"/>
        <v>-1370.0972422069981</v>
      </c>
      <c r="Q54" s="34">
        <v>41</v>
      </c>
    </row>
    <row r="55" spans="1:17" ht="12.75" customHeight="1" x14ac:dyDescent="0.2">
      <c r="A55" s="32">
        <v>42</v>
      </c>
      <c r="B55" s="15" t="s">
        <v>46</v>
      </c>
      <c r="C55" s="33">
        <f t="shared" ref="C55:P55" si="60">-C54-C57</f>
        <v>760.4890831000007</v>
      </c>
      <c r="D55" s="33">
        <f t="shared" si="60"/>
        <v>-1228.8551658499994</v>
      </c>
      <c r="E55" s="33">
        <f t="shared" si="60"/>
        <v>125.43355223000071</v>
      </c>
      <c r="F55" s="33">
        <f t="shared" si="60"/>
        <v>1512.1341826000012</v>
      </c>
      <c r="G55" s="33">
        <f t="shared" si="60"/>
        <v>351.77651411999932</v>
      </c>
      <c r="H55" s="33">
        <f t="shared" si="60"/>
        <v>990.3464653999963</v>
      </c>
      <c r="I55" s="33">
        <f t="shared" si="60"/>
        <v>-337.20629371000047</v>
      </c>
      <c r="J55" s="33">
        <f t="shared" si="60"/>
        <v>745.31306498000026</v>
      </c>
      <c r="K55" s="33">
        <f t="shared" si="60"/>
        <v>-171.37628021000046</v>
      </c>
      <c r="L55" s="33">
        <f t="shared" si="60"/>
        <v>753.61597433999975</v>
      </c>
      <c r="M55" s="33">
        <f t="shared" si="60"/>
        <v>-4651.5837129529991</v>
      </c>
      <c r="N55" s="33">
        <f t="shared" si="60"/>
        <v>-2201.0733568799983</v>
      </c>
      <c r="O55" s="33">
        <f t="shared" si="60"/>
        <v>-1534.2534899900002</v>
      </c>
      <c r="P55" s="33">
        <f t="shared" si="60"/>
        <v>-916.25686608300202</v>
      </c>
      <c r="Q55" s="34">
        <v>42</v>
      </c>
    </row>
    <row r="56" spans="1:17" ht="12.75" customHeight="1" x14ac:dyDescent="0.2">
      <c r="A56" s="32">
        <v>43</v>
      </c>
      <c r="B56" s="15" t="s">
        <v>47</v>
      </c>
      <c r="C56" s="33">
        <f t="shared" ref="C56:P56" si="61">C54+C55</f>
        <v>4724.5965092400002</v>
      </c>
      <c r="D56" s="33">
        <f t="shared" si="61"/>
        <v>-731.10952313000007</v>
      </c>
      <c r="E56" s="33">
        <f t="shared" si="61"/>
        <v>2677.9536847199997</v>
      </c>
      <c r="F56" s="33">
        <f t="shared" si="61"/>
        <v>3469.6211841100003</v>
      </c>
      <c r="G56" s="33">
        <f t="shared" si="61"/>
        <v>-691.86883645999978</v>
      </c>
      <c r="H56" s="33">
        <f t="shared" si="61"/>
        <v>-2491.58375256</v>
      </c>
      <c r="I56" s="33">
        <f t="shared" si="61"/>
        <v>-596.63125249999985</v>
      </c>
      <c r="J56" s="33">
        <f t="shared" si="61"/>
        <v>107.99390826000001</v>
      </c>
      <c r="K56" s="33">
        <f t="shared" si="61"/>
        <v>-2405.3798414299999</v>
      </c>
      <c r="L56" s="33">
        <f t="shared" si="61"/>
        <v>402.43343311000001</v>
      </c>
      <c r="M56" s="33">
        <f t="shared" si="61"/>
        <v>-2724.3955211199996</v>
      </c>
      <c r="N56" s="33">
        <f t="shared" si="61"/>
        <v>624.28565707000007</v>
      </c>
      <c r="O56" s="33">
        <f t="shared" si="61"/>
        <v>-1062.3270699</v>
      </c>
      <c r="P56" s="33">
        <f t="shared" si="61"/>
        <v>-2286.3541082900001</v>
      </c>
      <c r="Q56" s="34">
        <v>43</v>
      </c>
    </row>
    <row r="57" spans="1:17" ht="12.75" customHeight="1" x14ac:dyDescent="0.2">
      <c r="A57" s="32">
        <v>44</v>
      </c>
      <c r="B57" s="15" t="s">
        <v>48</v>
      </c>
      <c r="C57" s="33">
        <f>C58+C59+C60</f>
        <v>-4724.5965092400002</v>
      </c>
      <c r="D57" s="33">
        <f t="shared" ref="D57:G57" si="62">D58+D59+D60</f>
        <v>731.10952313000007</v>
      </c>
      <c r="E57" s="33">
        <f t="shared" si="62"/>
        <v>-2677.9536847199997</v>
      </c>
      <c r="F57" s="33">
        <f t="shared" si="62"/>
        <v>-3469.6211841100003</v>
      </c>
      <c r="G57" s="33">
        <f t="shared" si="62"/>
        <v>691.86883645999978</v>
      </c>
      <c r="H57" s="33">
        <f>H58+H59+H60</f>
        <v>2491.58375256</v>
      </c>
      <c r="I57" s="33">
        <f t="shared" ref="I57:L57" si="63">I58+I59+I60</f>
        <v>596.63125249999985</v>
      </c>
      <c r="J57" s="33">
        <f t="shared" si="63"/>
        <v>-107.99390825999998</v>
      </c>
      <c r="K57" s="33">
        <f t="shared" si="63"/>
        <v>2405.3798414299999</v>
      </c>
      <c r="L57" s="33">
        <f t="shared" si="63"/>
        <v>-402.43343311000001</v>
      </c>
      <c r="M57" s="33">
        <f>M58+M59+M60</f>
        <v>2724.3955211199996</v>
      </c>
      <c r="N57" s="33">
        <f t="shared" ref="N57:P57" si="64">N58+N59+N60</f>
        <v>-624.28565707000007</v>
      </c>
      <c r="O57" s="33">
        <f t="shared" si="64"/>
        <v>1062.3270699</v>
      </c>
      <c r="P57" s="33">
        <f t="shared" si="64"/>
        <v>2286.3541082900001</v>
      </c>
      <c r="Q57" s="34">
        <v>44</v>
      </c>
    </row>
    <row r="58" spans="1:17" ht="12.75" customHeight="1" x14ac:dyDescent="0.2">
      <c r="A58" s="32">
        <v>45</v>
      </c>
      <c r="B58" s="15" t="s">
        <v>49</v>
      </c>
      <c r="C58" s="2">
        <f t="shared" ref="C58:C60" si="65">D58+E58+F58+G58</f>
        <v>-5545.3865218600004</v>
      </c>
      <c r="D58" s="2">
        <v>917.15598659</v>
      </c>
      <c r="E58" s="2">
        <v>-2687.6175878599997</v>
      </c>
      <c r="F58" s="2">
        <v>-4138.1983463800007</v>
      </c>
      <c r="G58" s="2">
        <v>363.27342578999986</v>
      </c>
      <c r="H58" s="2">
        <f t="shared" ref="H58:H60" si="66">I58+J58+K58+L58</f>
        <v>1087.13155207</v>
      </c>
      <c r="I58" s="2">
        <v>793.65328519999991</v>
      </c>
      <c r="J58" s="2">
        <v>44.957556259999997</v>
      </c>
      <c r="K58" s="2">
        <v>679.02086537000002</v>
      </c>
      <c r="L58" s="2">
        <v>-430.50015475999999</v>
      </c>
      <c r="M58" s="2">
        <f t="shared" ref="M58:M60" si="67">N58+O58+P58</f>
        <v>2364.3021370999995</v>
      </c>
      <c r="N58" s="2">
        <v>-804.56250636000004</v>
      </c>
      <c r="O58" s="2">
        <v>780.96892233999984</v>
      </c>
      <c r="P58" s="2">
        <v>2387.89572112</v>
      </c>
      <c r="Q58" s="34">
        <v>45</v>
      </c>
    </row>
    <row r="59" spans="1:17" ht="12.75" customHeight="1" x14ac:dyDescent="0.2">
      <c r="A59" s="32">
        <v>46</v>
      </c>
      <c r="B59" s="15" t="s">
        <v>50</v>
      </c>
      <c r="C59" s="2">
        <f t="shared" si="65"/>
        <v>513.47249999999997</v>
      </c>
      <c r="D59" s="3">
        <v>0</v>
      </c>
      <c r="E59" s="3">
        <v>513.47249999999997</v>
      </c>
      <c r="F59" s="3">
        <v>0</v>
      </c>
      <c r="G59" s="3">
        <v>0</v>
      </c>
      <c r="H59" s="2">
        <f t="shared" si="66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7"/>
        <v>0</v>
      </c>
      <c r="N59" s="3">
        <v>0</v>
      </c>
      <c r="O59" s="3">
        <v>0</v>
      </c>
      <c r="P59" s="3">
        <v>0</v>
      </c>
      <c r="Q59" s="34">
        <v>46</v>
      </c>
    </row>
    <row r="60" spans="1:17" ht="12.75" customHeight="1" x14ac:dyDescent="0.2">
      <c r="A60" s="32">
        <v>47</v>
      </c>
      <c r="B60" s="15" t="s">
        <v>51</v>
      </c>
      <c r="C60" s="2">
        <f t="shared" si="65"/>
        <v>307.31751262000012</v>
      </c>
      <c r="D60" s="2">
        <v>-186.04646345999998</v>
      </c>
      <c r="E60" s="2">
        <v>-503.80859686000002</v>
      </c>
      <c r="F60" s="2">
        <v>668.57716227000014</v>
      </c>
      <c r="G60" s="2">
        <v>328.59541066999998</v>
      </c>
      <c r="H60" s="2">
        <f t="shared" si="66"/>
        <v>1404.45220049</v>
      </c>
      <c r="I60" s="2">
        <v>-197.02203270000001</v>
      </c>
      <c r="J60" s="2">
        <v>-152.95146451999997</v>
      </c>
      <c r="K60" s="2">
        <v>1726.35897606</v>
      </c>
      <c r="L60" s="2">
        <v>28.066721650000002</v>
      </c>
      <c r="M60" s="2">
        <f t="shared" si="67"/>
        <v>360.09338402000003</v>
      </c>
      <c r="N60" s="2">
        <v>180.27684929</v>
      </c>
      <c r="O60" s="2">
        <v>281.35814756000002</v>
      </c>
      <c r="P60" s="2">
        <v>-101.54161282999996</v>
      </c>
      <c r="Q60" s="34">
        <v>47</v>
      </c>
    </row>
    <row r="61" spans="1:17" ht="6" customHeight="1" x14ac:dyDescent="0.2">
      <c r="A61" s="35"/>
      <c r="B61" s="3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37"/>
    </row>
    <row r="62" spans="1:17" ht="6" customHeight="1" x14ac:dyDescent="0.2">
      <c r="B62" s="38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8" t="s">
        <v>54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7" ht="12.75" customHeight="1" x14ac:dyDescent="0.2">
      <c r="A64" s="16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2.75" customHeight="1" x14ac:dyDescent="0.2">
      <c r="A65" s="8" t="s">
        <v>58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2.75" customHeight="1" x14ac:dyDescent="0.2">
      <c r="A66" s="16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2.75" customHeight="1" x14ac:dyDescent="0.2">
      <c r="A67" s="16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</row>
    <row r="87" spans="3:16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3:16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3:16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3:16" ht="12.75" customHeight="1" x14ac:dyDescent="0.2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</row>
    <row r="109" spans="3:16" ht="12.75" customHeight="1" x14ac:dyDescent="0.2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3:16" ht="12.75" customHeight="1" x14ac:dyDescent="0.2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</row>
    <row r="111" spans="3:16" ht="12.75" customHeight="1" x14ac:dyDescent="0.2">
      <c r="C111" s="41"/>
      <c r="D111" s="41"/>
      <c r="E111" s="41"/>
      <c r="F111" s="41"/>
      <c r="G111" s="41"/>
      <c r="H111" s="39"/>
      <c r="I111" s="39"/>
      <c r="J111" s="39"/>
      <c r="K111" s="39"/>
      <c r="L111" s="39"/>
      <c r="M111" s="39"/>
      <c r="N111" s="39"/>
      <c r="O111" s="39"/>
      <c r="P111" s="39"/>
    </row>
    <row r="112" spans="3:16" ht="12.75" customHeight="1" x14ac:dyDescent="0.2"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3:16" ht="12.75" customHeight="1" x14ac:dyDescent="0.2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3:16" ht="12.75" customHeight="1" x14ac:dyDescent="0.2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C17:Q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2023-03-16T18:43:33Z</cp:lastPrinted>
  <dcterms:created xsi:type="dcterms:W3CDTF">2018-11-21T20:09:16Z</dcterms:created>
  <dcterms:modified xsi:type="dcterms:W3CDTF">2023-04-25T17:55:04Z</dcterms:modified>
</cp:coreProperties>
</file>